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ehelse.no\"/>
    </mc:Choice>
  </mc:AlternateContent>
  <xr:revisionPtr revIDLastSave="0" documentId="8_{9EB81FB5-ECBE-4F9E-B243-5B989A3652E2}" xr6:coauthVersionLast="36" xr6:coauthVersionMax="36" xr10:uidLastSave="{00000000-0000-0000-0000-000000000000}"/>
  <bookViews>
    <workbookView xWindow="0" yWindow="0" windowWidth="28800" windowHeight="13635" xr2:uid="{00000000-000D-0000-FFFF-FFFF00000000}"/>
  </bookViews>
  <sheets>
    <sheet name="Nasjonal portefølje 2018" sheetId="1" r:id="rId1"/>
  </sheets>
  <externalReferences>
    <externalReference r:id="rId2"/>
  </externalReferences>
  <definedNames>
    <definedName name="_xlnm._FilterDatabase" localSheetId="0" hidden="1">'Nasjonal portefølje 2018'!$A$5:$U$57</definedName>
    <definedName name="_Toc369693628" localSheetId="0">'Nasjonal portefølje 2018'!#REF!</definedName>
    <definedName name="Fase">[1]Nedtrekksmenyer!$A$3:$A$7</definedName>
    <definedName name="Investering">[1]Nedtrekksmenyer!$A$11:$A$14</definedName>
    <definedName name="Prioritet">[1]Nedtrekksmenyer!$A$28:$A$31</definedName>
    <definedName name="Risiko">[1]Nedtrekksmenyer!$A$39:$A$41</definedName>
    <definedName name="Status">[1]Nedtrekksmenyer!$A$34:$A$36</definedName>
    <definedName name="_xlnm.Print_Area" localSheetId="0">'Nasjonal portefølje 2018'!$A$1:$U$63</definedName>
    <definedName name="_xlnm.Print_Titles" localSheetId="0">'Nasjonal portefølje 2018'!$5:$5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57" i="1" l="1"/>
  <c r="U37" i="1"/>
  <c r="L20" i="1"/>
  <c r="L19" i="1"/>
  <c r="O19" i="1" s="1"/>
</calcChain>
</file>

<file path=xl/sharedStrings.xml><?xml version="1.0" encoding="utf-8"?>
<sst xmlns="http://schemas.openxmlformats.org/spreadsheetml/2006/main" count="398" uniqueCount="174">
  <si>
    <t>Nasjonal e-helseportefølje for 2018</t>
  </si>
  <si>
    <t>Sist oppdatert 05.02.2018</t>
  </si>
  <si>
    <t>Slett denne</t>
  </si>
  <si>
    <t>Budjsett 2018</t>
  </si>
  <si>
    <t>Kostnadsfordeling 2018</t>
  </si>
  <si>
    <t>Prioriterings-kategori 2018</t>
  </si>
  <si>
    <t>ID</t>
  </si>
  <si>
    <t>Prosjekt-/ programnavn</t>
  </si>
  <si>
    <t>Ansvarlig virksomhet</t>
  </si>
  <si>
    <t>Prosjekteier/ Programeier</t>
  </si>
  <si>
    <t>Portefølje-kontakt</t>
  </si>
  <si>
    <t>Fase for 2017</t>
  </si>
  <si>
    <t>Fase for 2018</t>
  </si>
  <si>
    <t>Krever EPJ-utvikling i 2018</t>
  </si>
  <si>
    <t>Status</t>
  </si>
  <si>
    <t>Budsjett 2018 (MNOK)</t>
  </si>
  <si>
    <t>E-helse</t>
  </si>
  <si>
    <t>HDIR</t>
  </si>
  <si>
    <t>RHF</t>
  </si>
  <si>
    <t>NIKT</t>
  </si>
  <si>
    <t>Kommune</t>
  </si>
  <si>
    <t>FHI</t>
  </si>
  <si>
    <t>NHN</t>
  </si>
  <si>
    <t>Fastlege (takst-forh.)</t>
  </si>
  <si>
    <t>Andre</t>
  </si>
  <si>
    <t>Digitalisering av arbeidsprosesser</t>
  </si>
  <si>
    <t>81</t>
  </si>
  <si>
    <t>Prosjekt Én innbygger - én journal</t>
  </si>
  <si>
    <t>Christine Bergland</t>
  </si>
  <si>
    <t>Sara Kallevig</t>
  </si>
  <si>
    <t>Planlegging</t>
  </si>
  <si>
    <t>Konsept</t>
  </si>
  <si>
    <t>Nei</t>
  </si>
  <si>
    <t>Gul</t>
  </si>
  <si>
    <t>113
(ny)</t>
  </si>
  <si>
    <t>Persontilpasset medisin</t>
  </si>
  <si>
    <t>Johan Torgersen</t>
  </si>
  <si>
    <t>Øyvin Jacobsen</t>
  </si>
  <si>
    <t>Gjennomføring</t>
  </si>
  <si>
    <t>Grønn</t>
  </si>
  <si>
    <t>111</t>
  </si>
  <si>
    <t>Helseplattformen</t>
  </si>
  <si>
    <t>Helse Midt-Norge RHF</t>
  </si>
  <si>
    <t>Nina Bjørlykke</t>
  </si>
  <si>
    <t>114
(ny)</t>
  </si>
  <si>
    <t>Digital patologi</t>
  </si>
  <si>
    <t>NIKT HF</t>
  </si>
  <si>
    <t>Gisle Fauskander</t>
  </si>
  <si>
    <t>115
(ny)</t>
  </si>
  <si>
    <t>Anskaffe rammeavtale for publiseringsløsning for metodebøker</t>
  </si>
  <si>
    <t>Nasjonal IKT</t>
  </si>
  <si>
    <t>117
(ny)</t>
  </si>
  <si>
    <t>Digitalisert individuell refusjon legemidler</t>
  </si>
  <si>
    <t>Erik Hviding</t>
  </si>
  <si>
    <t>118
(ny)</t>
  </si>
  <si>
    <t>Innføring av digital patologi</t>
  </si>
  <si>
    <t>Harald Aarset</t>
  </si>
  <si>
    <t>119
(ny)</t>
  </si>
  <si>
    <t xml:space="preserve">HMN Lab </t>
  </si>
  <si>
    <t>Gilda Opland</t>
  </si>
  <si>
    <t>Ja</t>
  </si>
  <si>
    <t>135
(ny)</t>
  </si>
  <si>
    <t>Program RKL (Standardisering i DIPS Classic og Elektronisk kurve)</t>
  </si>
  <si>
    <t>Helse Sør-Øst RHF</t>
  </si>
  <si>
    <t>14</t>
  </si>
  <si>
    <t>Pilotere og innføre multidose i e-resept nasjonalt</t>
  </si>
  <si>
    <t>Hilde Lyngstad</t>
  </si>
  <si>
    <t>116
(ny)</t>
  </si>
  <si>
    <t>Legemidler og kjernejournal i PLO</t>
  </si>
  <si>
    <t>102</t>
  </si>
  <si>
    <t>Forbedre legemiddelinformasjon og FEST (tidligere SAFEST realisering)</t>
  </si>
  <si>
    <t>Gisle Fauskanger</t>
  </si>
  <si>
    <t>Rød</t>
  </si>
  <si>
    <t>109</t>
  </si>
  <si>
    <t>FEST for sykehus - strukturert legemiddelinformasjon for spesialisthelsetjenesten</t>
  </si>
  <si>
    <t>SLV</t>
  </si>
  <si>
    <t>Helga Festøy</t>
  </si>
  <si>
    <t>120
(ny)</t>
  </si>
  <si>
    <t>Pasientsikkerhetsvarsler til innbygger og fastlege</t>
  </si>
  <si>
    <t>Dag Jordbru</t>
  </si>
  <si>
    <t>Bedre sammenheng i pasientforløp</t>
  </si>
  <si>
    <t>11</t>
  </si>
  <si>
    <t>EPJ-løftet</t>
  </si>
  <si>
    <t>Inga Nordberg</t>
  </si>
  <si>
    <t>121
(ny)</t>
  </si>
  <si>
    <t>En vei inn -  hovedprosjekt</t>
  </si>
  <si>
    <t>Torunn Janbu</t>
  </si>
  <si>
    <t>3</t>
  </si>
  <si>
    <t>Digital dialog fastlege (DDFL) - videreføring</t>
  </si>
  <si>
    <t>Bodil Rabben</t>
  </si>
  <si>
    <t>Realisering</t>
  </si>
  <si>
    <t>51</t>
  </si>
  <si>
    <t>Vestlandspasienten/ Alle møter</t>
  </si>
  <si>
    <t>Helse Vest RHF</t>
  </si>
  <si>
    <t>Hilde Christiansen</t>
  </si>
  <si>
    <t>84</t>
  </si>
  <si>
    <t>DigiHelse</t>
  </si>
  <si>
    <t>Oslo kommune</t>
  </si>
  <si>
    <t>Endre Sandvik</t>
  </si>
  <si>
    <t>Egil Rasmussen</t>
  </si>
  <si>
    <t>122
(ny)</t>
  </si>
  <si>
    <t>Velg behandlingssted - avtalespesialister</t>
  </si>
  <si>
    <t>Hanne Narbuvold</t>
  </si>
  <si>
    <t>123
(ny)</t>
  </si>
  <si>
    <t>DIGI-UNG (tidl. Samordning og videreutvikling av digitale helsetjenester for ungdom)</t>
  </si>
  <si>
    <t>124
(ny)</t>
  </si>
  <si>
    <t>Pakkeforløp pysikisk helse og rus</t>
  </si>
  <si>
    <t>Gitte Huus</t>
  </si>
  <si>
    <t>125
(ny)</t>
  </si>
  <si>
    <t>Generisk funksjonsvurderingsverktøy for rehabilitering i spesialisthelsetjenesten</t>
  </si>
  <si>
    <t>64</t>
  </si>
  <si>
    <t>Fødselsepikrise</t>
  </si>
  <si>
    <t>KS/ KommIT</t>
  </si>
  <si>
    <t>Line Richardsen</t>
  </si>
  <si>
    <t>83</t>
  </si>
  <si>
    <t>DIS – Digitale innbyggertjenester for spesialisthelsetjenesten</t>
  </si>
  <si>
    <t>126
(ny)</t>
  </si>
  <si>
    <t>Sentral forskrivningsmodul (SFM)</t>
  </si>
  <si>
    <t>128
(ny)</t>
  </si>
  <si>
    <t>Kjernejournal - Innsyn journaldokumenter for helsepersonell på tvers</t>
  </si>
  <si>
    <t>Bedre bruk av helsedata</t>
  </si>
  <si>
    <t>129
(ny)</t>
  </si>
  <si>
    <t>GREP - NPR og KPR</t>
  </si>
  <si>
    <t>Unn Elisabeth Huse</t>
  </si>
  <si>
    <t>107</t>
  </si>
  <si>
    <t>Helsedataprogrammet</t>
  </si>
  <si>
    <t>Avklare konseptfase etter styringsdoku-mentasjon i mai</t>
  </si>
  <si>
    <t>60</t>
  </si>
  <si>
    <t>Nasjonalt infeksjonsregister</t>
  </si>
  <si>
    <t>Geir Bukholm</t>
  </si>
  <si>
    <t>Anette O. Jacobsen</t>
  </si>
  <si>
    <t>136
(ny)</t>
  </si>
  <si>
    <t xml:space="preserve">Elektronisk datafangst pasientsikkerhetsprogrammet konseptfase </t>
  </si>
  <si>
    <t>47</t>
  </si>
  <si>
    <t xml:space="preserve">Program for kodeverk og terminologi </t>
  </si>
  <si>
    <t>112</t>
  </si>
  <si>
    <t>Nasjonal laboratoriedatabase</t>
  </si>
  <si>
    <t>Helsehjelp på nye måter</t>
  </si>
  <si>
    <t>5</t>
  </si>
  <si>
    <t>Nasjonalt program for velferdsteknologi</t>
  </si>
  <si>
    <t>Kristin Mehre</t>
  </si>
  <si>
    <t>Felles grunnmur for digitale tjenester</t>
  </si>
  <si>
    <t>100</t>
  </si>
  <si>
    <t>Felles samarbeidsprosjekt for modernisering av Folkeregister i helse- og omsorgssektoren (MF Helse)</t>
  </si>
  <si>
    <t>Norunn Elin Saure</t>
  </si>
  <si>
    <t>21</t>
  </si>
  <si>
    <t>Program for Felles infrastruktur og arkitektur (FIA)</t>
  </si>
  <si>
    <t>57</t>
  </si>
  <si>
    <t>Regional utvidelse av stamnettet</t>
  </si>
  <si>
    <t>Norsk Helsenett SF</t>
  </si>
  <si>
    <t>Frode Johansen</t>
  </si>
  <si>
    <t>Lars Einar Steinsli</t>
  </si>
  <si>
    <t>58</t>
  </si>
  <si>
    <t xml:space="preserve">eDÅR - Elektronisk innrapportering til Dødsårsaksregisteret  </t>
  </si>
  <si>
    <t>Gun Peggy Knudsen</t>
  </si>
  <si>
    <t>101</t>
  </si>
  <si>
    <t>Robust Mobilt Helsenett</t>
  </si>
  <si>
    <t>108</t>
  </si>
  <si>
    <t>Endring av standard for legemiddelinformasjon</t>
  </si>
  <si>
    <t>132
(ny)</t>
  </si>
  <si>
    <t xml:space="preserve">PKI infrastrukturløsning </t>
  </si>
  <si>
    <t>Frode Opsahl</t>
  </si>
  <si>
    <t>131
(ny)</t>
  </si>
  <si>
    <t>API økosystem</t>
  </si>
  <si>
    <t>Fredrik Glorvigen</t>
  </si>
  <si>
    <t>Nasjonal styring av e-helse og økt gjennomføring</t>
  </si>
  <si>
    <t>133
(ny)</t>
  </si>
  <si>
    <t>Nasjonal e-helsemonitor</t>
  </si>
  <si>
    <t>Karl Vestli</t>
  </si>
  <si>
    <t>Ikke kategorisert i strategisk område</t>
  </si>
  <si>
    <t>134
(ny)</t>
  </si>
  <si>
    <t>Digital forvaltning av helsekrav for førerkort (Vilkår for førerrett)</t>
  </si>
  <si>
    <t>Svein Lie</t>
  </si>
  <si>
    <t>Vedlegg 3C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</si>
</sst>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20"/>
      <color theme="4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name val="Calibri"/>
      <family val="2"/>
      <scheme val="minor"/>
    </font>
    <font>
      <sz val="16"/>
      <name val="Calibri"/>
      <family val="2"/>
      <scheme val="minor"/>
    </font>
    <font>
      <sz val="16"/>
      <color rgb="FF0061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9C000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0" tint="-0.49998474074526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sz val="18"/>
      <color rgb="FF281C2C"/>
      <name val="Arial"/>
      <family val="2"/>
    </font>
    <font>
      <b/>
      <sz val="24"/>
      <color theme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1F4F7D"/>
        <bgColor indexed="64"/>
      </patternFill>
    </fill>
  </fills>
  <borders count="14">
    <border>
      <left/>
      <right/>
      <top/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/>
      <top style="thin">
        <color theme="4" tint="0.59999389629810485"/>
      </top>
      <bottom style="thin">
        <color theme="4" tint="0.59999389629810485"/>
      </bottom>
      <diagonal/>
    </border>
    <border>
      <left/>
      <right/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39997558519241921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/>
      <top/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/>
      <diagonal/>
    </border>
    <border>
      <left style="thin">
        <color theme="4" tint="0.59999389629810485"/>
      </left>
      <right/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/>
      <top/>
      <bottom style="thin">
        <color theme="4" tint="0.59999389629810485"/>
      </bottom>
      <diagonal/>
    </border>
  </borders>
  <cellStyleXfs count="4">
    <xf numFmtId="0" fontId="0" fillId="0" borderId="0"/>
    <xf numFmtId="0" fontId="1" fillId="3" borderId="0" applyBorder="0" applyProtection="0">
      <alignment horizontal="center" vertical="center"/>
    </xf>
    <xf numFmtId="0" fontId="1" fillId="4" borderId="1">
      <alignment horizontal="center" vertical="center"/>
    </xf>
    <xf numFmtId="49" fontId="2" fillId="5" borderId="0" applyBorder="0" applyProtection="0">
      <alignment horizontal="center" vertical="center"/>
    </xf>
  </cellStyleXfs>
  <cellXfs count="120">
    <xf numFmtId="0" fontId="0" fillId="0" borderId="0" xfId="0"/>
    <xf numFmtId="49" fontId="3" fillId="0" borderId="0" xfId="0" applyNumberFormat="1" applyFont="1" applyBorder="1" applyAlignment="1">
      <alignment horizontal="left" vertical="center"/>
    </xf>
    <xf numFmtId="0" fontId="0" fillId="2" borderId="0" xfId="0" applyFill="1" applyAlignment="1">
      <alignment vertical="top"/>
    </xf>
    <xf numFmtId="0" fontId="0" fillId="0" borderId="0" xfId="0" applyAlignment="1">
      <alignment vertical="top" wrapText="1"/>
    </xf>
    <xf numFmtId="0" fontId="4" fillId="0" borderId="0" xfId="0" applyFont="1" applyAlignment="1">
      <alignment vertical="top" wrapText="1"/>
    </xf>
    <xf numFmtId="0" fontId="1" fillId="2" borderId="0" xfId="1" applyFill="1" applyAlignment="1">
      <alignment vertical="center"/>
    </xf>
    <xf numFmtId="0" fontId="4" fillId="2" borderId="0" xfId="0" applyFont="1" applyFill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0" fillId="2" borderId="0" xfId="0" applyFill="1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0" fillId="2" borderId="0" xfId="0" applyFill="1" applyAlignment="1">
      <alignment horizontal="center" vertical="top"/>
    </xf>
    <xf numFmtId="0" fontId="4" fillId="2" borderId="0" xfId="0" applyFont="1" applyFill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0" fontId="7" fillId="2" borderId="0" xfId="2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center" wrapText="1"/>
    </xf>
    <xf numFmtId="49" fontId="9" fillId="2" borderId="0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49" fontId="10" fillId="2" borderId="0" xfId="3" applyFont="1" applyFill="1" applyBorder="1" applyAlignment="1">
      <alignment vertical="center"/>
    </xf>
    <xf numFmtId="49" fontId="10" fillId="2" borderId="0" xfId="3" applyFont="1" applyFill="1" applyBorder="1" applyAlignment="1">
      <alignment vertical="center" wrapText="1"/>
    </xf>
    <xf numFmtId="49" fontId="10" fillId="2" borderId="0" xfId="3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/>
    </xf>
    <xf numFmtId="0" fontId="6" fillId="2" borderId="7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49" fontId="6" fillId="2" borderId="3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4" fillId="0" borderId="3" xfId="0" applyFont="1" applyFill="1" applyBorder="1" applyAlignment="1">
      <alignment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49" fontId="4" fillId="2" borderId="3" xfId="0" applyNumberFormat="1" applyFont="1" applyFill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0" fillId="0" borderId="0" xfId="0" applyFill="1" applyAlignment="1">
      <alignment vertical="center"/>
    </xf>
    <xf numFmtId="0" fontId="6" fillId="0" borderId="4" xfId="0" applyFont="1" applyFill="1" applyBorder="1" applyAlignment="1">
      <alignment horizontal="righ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right" vertical="center"/>
    </xf>
    <xf numFmtId="0" fontId="6" fillId="0" borderId="3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14" fillId="2" borderId="0" xfId="0" applyFont="1" applyFill="1" applyAlignment="1">
      <alignment vertical="center"/>
    </xf>
    <xf numFmtId="1" fontId="15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49" fontId="16" fillId="0" borderId="0" xfId="0" applyNumberFormat="1" applyFont="1" applyFill="1" applyBorder="1" applyAlignment="1">
      <alignment horizontal="left" vertical="center" wrapText="1"/>
    </xf>
    <xf numFmtId="49" fontId="16" fillId="0" borderId="0" xfId="0" applyNumberFormat="1" applyFont="1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vertical="center" wrapText="1"/>
    </xf>
    <xf numFmtId="0" fontId="14" fillId="0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164" fontId="4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7" fillId="0" borderId="0" xfId="0" applyFont="1"/>
    <xf numFmtId="0" fontId="8" fillId="7" borderId="6" xfId="0" applyFont="1" applyFill="1" applyBorder="1" applyAlignment="1">
      <alignment horizontal="left" vertical="center" wrapText="1"/>
    </xf>
    <xf numFmtId="49" fontId="8" fillId="7" borderId="1" xfId="0" applyNumberFormat="1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left" vertical="center" wrapText="1"/>
    </xf>
    <xf numFmtId="0" fontId="8" fillId="8" borderId="2" xfId="0" applyFont="1" applyFill="1" applyBorder="1" applyAlignment="1">
      <alignment vertical="center" wrapText="1"/>
    </xf>
    <xf numFmtId="0" fontId="8" fillId="8" borderId="8" xfId="0" applyFont="1" applyFill="1" applyBorder="1" applyAlignment="1">
      <alignment vertical="center" wrapText="1"/>
    </xf>
    <xf numFmtId="0" fontId="8" fillId="8" borderId="9" xfId="0" applyFont="1" applyFill="1" applyBorder="1" applyAlignment="1">
      <alignment vertical="center" wrapText="1"/>
    </xf>
    <xf numFmtId="0" fontId="8" fillId="8" borderId="13" xfId="0" applyFont="1" applyFill="1" applyBorder="1" applyAlignment="1">
      <alignment horizontal="center" vertical="center" wrapText="1"/>
    </xf>
    <xf numFmtId="1" fontId="8" fillId="8" borderId="1" xfId="0" applyNumberFormat="1" applyFont="1" applyFill="1" applyBorder="1" applyAlignment="1">
      <alignment horizontal="center" vertical="center" wrapText="1"/>
    </xf>
    <xf numFmtId="164" fontId="8" fillId="8" borderId="3" xfId="0" applyNumberFormat="1" applyFont="1" applyFill="1" applyBorder="1" applyAlignment="1">
      <alignment horizontal="center" vertical="center" wrapText="1"/>
    </xf>
    <xf numFmtId="1" fontId="8" fillId="8" borderId="3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vertical="center"/>
    </xf>
    <xf numFmtId="0" fontId="12" fillId="6" borderId="7" xfId="0" applyFont="1" applyFill="1" applyBorder="1" applyAlignment="1">
      <alignment horizontal="left" vertical="center"/>
    </xf>
    <xf numFmtId="0" fontId="12" fillId="6" borderId="13" xfId="0" applyFont="1" applyFill="1" applyBorder="1" applyAlignment="1">
      <alignment horizontal="left" vertical="center"/>
    </xf>
    <xf numFmtId="0" fontId="12" fillId="6" borderId="12" xfId="0" applyFont="1" applyFill="1" applyBorder="1" applyAlignment="1">
      <alignment horizontal="left" vertical="center"/>
    </xf>
    <xf numFmtId="0" fontId="8" fillId="8" borderId="3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left" vertical="center"/>
    </xf>
    <xf numFmtId="0" fontId="12" fillId="6" borderId="4" xfId="0" applyFont="1" applyFill="1" applyBorder="1" applyAlignment="1">
      <alignment horizontal="left" vertical="center"/>
    </xf>
    <xf numFmtId="0" fontId="12" fillId="6" borderId="5" xfId="0" applyFont="1" applyFill="1" applyBorder="1" applyAlignment="1">
      <alignment horizontal="left" vertical="center"/>
    </xf>
    <xf numFmtId="0" fontId="8" fillId="8" borderId="9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center" vertical="center" wrapText="1"/>
    </xf>
    <xf numFmtId="1" fontId="8" fillId="8" borderId="3" xfId="0" applyNumberFormat="1" applyFont="1" applyFill="1" applyBorder="1" applyAlignment="1">
      <alignment horizontal="center" vertical="center" wrapText="1"/>
    </xf>
    <xf numFmtId="1" fontId="8" fillId="8" borderId="4" xfId="0" applyNumberFormat="1" applyFont="1" applyFill="1" applyBorder="1" applyAlignment="1">
      <alignment horizontal="center" vertical="center" wrapText="1"/>
    </xf>
    <xf numFmtId="1" fontId="8" fillId="8" borderId="5" xfId="0" applyNumberFormat="1" applyFont="1" applyFill="1" applyBorder="1" applyAlignment="1">
      <alignment horizontal="center" vertical="center" wrapText="1"/>
    </xf>
  </cellXfs>
  <cellStyles count="4">
    <cellStyle name="1" xfId="1" xr:uid="{00000000-0005-0000-0000-000000000000}"/>
    <cellStyle name="2" xfId="2" xr:uid="{00000000-0005-0000-0000-000001000000}"/>
    <cellStyle name="4" xfId="3" xr:uid="{00000000-0005-0000-0000-000002000000}"/>
    <cellStyle name="Normal" xfId="0" builtinId="0"/>
  </cellStyles>
  <dxfs count="49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6600"/>
        </patternFill>
      </fill>
    </dxf>
  </dxfs>
  <tableStyles count="0" defaultTableStyle="TableStyleMedium2" defaultPivotStyle="PivotStyleLight16"/>
  <colors>
    <mruColors>
      <color rgb="FF4F81BD"/>
      <color rgb="FF1F4F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10584</xdr:colOff>
      <xdr:row>58</xdr:row>
      <xdr:rowOff>148166</xdr:rowOff>
    </xdr:from>
    <xdr:to>
      <xdr:col>18</xdr:col>
      <xdr:colOff>444500</xdr:colOff>
      <xdr:row>62</xdr:row>
      <xdr:rowOff>31750</xdr:rowOff>
    </xdr:to>
    <xdr:sp macro="" textlink="">
      <xdr:nvSpPr>
        <xdr:cNvPr id="2" name="Bildeforklaring formet som et rektangel 1">
          <a:extLst>
            <a:ext uri="{FF2B5EF4-FFF2-40B4-BE49-F238E27FC236}">
              <a16:creationId xmlns:a16="http://schemas.microsoft.com/office/drawing/2014/main" id="{1DB42C80-563D-4436-9C86-483A51F8241F}"/>
            </a:ext>
          </a:extLst>
        </xdr:cNvPr>
        <xdr:cNvSpPr/>
      </xdr:nvSpPr>
      <xdr:spPr>
        <a:xfrm>
          <a:off x="12154959" y="28516791"/>
          <a:ext cx="5720291" cy="963084"/>
        </a:xfrm>
        <a:prstGeom prst="wedgeRectCallout">
          <a:avLst>
            <a:gd name="adj1" fmla="val -27390"/>
            <a:gd name="adj2" fmla="val -65557"/>
          </a:avLst>
        </a:prstGeom>
        <a:solidFill>
          <a:srgbClr val="4F81BD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600" baseline="0"/>
            <a:t>Program Kodeverk og Terminologi står oppført med tilsammen 8,5 mkr som finansieres av andre prosjekter/programmer. </a:t>
          </a:r>
        </a:p>
        <a:p>
          <a:pPr algn="l"/>
          <a:r>
            <a:rPr lang="nb-NO" sz="1600" baseline="0"/>
            <a:t>8,5 MNOK er derfor fratrukket totalsummen her.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.ehelse.no/nuit/Portefoljestyring/Delte%20dokumenter/1.%20Portef&#248;ljestyring%20nasjonalt/00%20Nasjonal%20portef&#248;lje%20-%20excelark/Prioritering%202018/1%20Nasjonal%20portef&#248;lje_Original_Statusrapportering_Q1_201801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oritering 2018 - til PDF"/>
      <sheetName val="Utskriftsvennlig versjon (2)"/>
      <sheetName val="Utskriftsvennlig versjon Q417"/>
      <sheetName val="Utskriftsvennlig versjon"/>
      <sheetName val="Prioritering 2018"/>
      <sheetName val="Nye prosjekter - Q1-18"/>
      <sheetName val="Nye prosjekter 2018 - Q417"/>
      <sheetName val="Prosjekter som er tatt ut 2018"/>
      <sheetName val="Prioritering 2017"/>
      <sheetName val="Prosjekter som er tatt ut 2017"/>
      <sheetName val="Nedtrekksmenyer"/>
      <sheetName val="Overordnede statusanalyser"/>
      <sheetName val="Risiko og avhengigheter"/>
      <sheetName val="Samfinansier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A3" t="str">
            <v>Konsept</v>
          </cell>
        </row>
        <row r="4">
          <cell r="A4" t="str">
            <v>Planlegging</v>
          </cell>
        </row>
        <row r="5">
          <cell r="A5" t="str">
            <v>Gjennomføring</v>
          </cell>
        </row>
        <row r="6">
          <cell r="A6" t="str">
            <v>Avslutning</v>
          </cell>
        </row>
        <row r="7">
          <cell r="A7" t="str">
            <v>Realisering</v>
          </cell>
        </row>
        <row r="11">
          <cell r="A11" t="str">
            <v>Fornye</v>
          </cell>
        </row>
        <row r="12">
          <cell r="A12" t="str">
            <v>Forbedre</v>
          </cell>
        </row>
        <row r="13">
          <cell r="A13" t="str">
            <v>Modernisere</v>
          </cell>
        </row>
        <row r="14">
          <cell r="A14" t="str">
            <v>Ivareta og sikre</v>
          </cell>
        </row>
        <row r="28">
          <cell r="A28">
            <v>1</v>
          </cell>
        </row>
        <row r="29">
          <cell r="A29">
            <v>2</v>
          </cell>
        </row>
        <row r="30">
          <cell r="A30">
            <v>3</v>
          </cell>
        </row>
        <row r="31">
          <cell r="A31">
            <v>4</v>
          </cell>
        </row>
        <row r="34">
          <cell r="A34" t="str">
            <v>Grønn</v>
          </cell>
        </row>
        <row r="35">
          <cell r="A35" t="str">
            <v>Gul</v>
          </cell>
        </row>
        <row r="36">
          <cell r="A36" t="str">
            <v>Rød</v>
          </cell>
        </row>
        <row r="39">
          <cell r="A39" t="str">
            <v>Grønn</v>
          </cell>
        </row>
        <row r="40">
          <cell r="A40" t="str">
            <v>Gul</v>
          </cell>
        </row>
        <row r="41">
          <cell r="A41" t="str">
            <v>Rød</v>
          </cell>
        </row>
      </sheetData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U65"/>
  <sheetViews>
    <sheetView showGridLines="0" tabSelected="1" showRuler="0" zoomScale="80" zoomScaleNormal="80" zoomScalePageLayoutView="70" workbookViewId="0">
      <pane xSplit="3" topLeftCell="D1" activePane="topRight" state="frozen"/>
      <selection pane="topRight" activeCell="H10" sqref="H10"/>
    </sheetView>
  </sheetViews>
  <sheetFormatPr baseColWidth="10" defaultColWidth="11.42578125" defaultRowHeight="21" x14ac:dyDescent="0.25"/>
  <cols>
    <col min="1" max="1" width="17.7109375" style="83" customWidth="1"/>
    <col min="2" max="2" width="7.28515625" style="84" customWidth="1"/>
    <col min="3" max="3" width="66.42578125" style="85" customWidth="1"/>
    <col min="4" max="4" width="29.7109375" style="86" customWidth="1"/>
    <col min="5" max="5" width="25" style="85" customWidth="1"/>
    <col min="6" max="6" width="21.42578125" style="86" hidden="1" customWidth="1"/>
    <col min="7" max="7" width="24.5703125" style="86" hidden="1" customWidth="1"/>
    <col min="8" max="8" width="21.140625" style="86" customWidth="1"/>
    <col min="9" max="9" width="14.7109375" style="86" customWidth="1"/>
    <col min="10" max="10" width="9.7109375" style="88" customWidth="1"/>
    <col min="11" max="11" width="1.5703125" style="88" customWidth="1"/>
    <col min="12" max="12" width="16" style="8" customWidth="1"/>
    <col min="13" max="13" width="11" style="8" customWidth="1"/>
    <col min="14" max="16" width="10.28515625" style="8" customWidth="1"/>
    <col min="17" max="17" width="14.5703125" style="8" customWidth="1"/>
    <col min="18" max="19" width="10.28515625" style="8" customWidth="1"/>
    <col min="20" max="20" width="12.5703125" style="8" customWidth="1"/>
    <col min="21" max="21" width="10.28515625" style="8" customWidth="1"/>
    <col min="22" max="16384" width="11.42578125" style="8"/>
  </cols>
  <sheetData>
    <row r="1" spans="1:21" s="2" customFormat="1" ht="31.5" x14ac:dyDescent="0.25">
      <c r="A1" s="1" t="s">
        <v>0</v>
      </c>
      <c r="C1" s="3"/>
      <c r="D1" s="4"/>
      <c r="E1" s="5"/>
      <c r="F1" s="5"/>
      <c r="G1" s="6"/>
      <c r="H1" s="6"/>
      <c r="I1" s="6"/>
      <c r="J1" s="7"/>
      <c r="K1" s="7"/>
      <c r="L1" s="8"/>
      <c r="M1" s="8"/>
      <c r="N1" s="8"/>
      <c r="O1" s="8"/>
      <c r="P1" s="8"/>
      <c r="Q1" s="8"/>
      <c r="R1" s="8"/>
      <c r="S1" s="8"/>
      <c r="T1" s="104" t="s">
        <v>173</v>
      </c>
      <c r="U1" s="8"/>
    </row>
    <row r="2" spans="1:21" s="2" customFormat="1" ht="24.75" customHeight="1" x14ac:dyDescent="0.25">
      <c r="A2" s="9" t="s">
        <v>1</v>
      </c>
      <c r="C2" s="3"/>
      <c r="D2" s="4"/>
      <c r="E2" s="5"/>
      <c r="F2" s="5"/>
      <c r="G2" s="6"/>
      <c r="H2" s="6"/>
      <c r="I2" s="6"/>
      <c r="J2" s="10"/>
      <c r="K2" s="10"/>
      <c r="L2" s="8"/>
      <c r="M2" s="8"/>
      <c r="N2" s="8"/>
      <c r="O2" s="8"/>
      <c r="P2" s="8"/>
      <c r="Q2" s="8"/>
      <c r="S2" s="8"/>
      <c r="U2" s="8"/>
    </row>
    <row r="3" spans="1:21" s="2" customFormat="1" ht="17.25" customHeight="1" x14ac:dyDescent="0.25">
      <c r="A3" s="11"/>
      <c r="B3" s="12"/>
      <c r="C3" s="4"/>
      <c r="D3" s="4"/>
      <c r="E3" s="13"/>
      <c r="F3" s="13"/>
      <c r="G3" s="6"/>
      <c r="H3" s="6"/>
      <c r="I3" s="6"/>
      <c r="J3" s="14"/>
      <c r="K3" s="10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1" ht="62.65" customHeight="1" x14ac:dyDescent="0.25">
      <c r="A4" s="16"/>
      <c r="B4" s="17"/>
      <c r="C4" s="18"/>
      <c r="D4" s="18"/>
      <c r="E4" s="18"/>
      <c r="F4" s="19"/>
      <c r="G4" s="19" t="s">
        <v>2</v>
      </c>
      <c r="H4" s="19"/>
      <c r="I4" s="20"/>
      <c r="J4" s="21"/>
      <c r="K4" s="97"/>
      <c r="L4" s="96" t="s">
        <v>3</v>
      </c>
      <c r="M4" s="108" t="s">
        <v>4</v>
      </c>
      <c r="N4" s="109"/>
      <c r="O4" s="109"/>
      <c r="P4" s="109"/>
      <c r="Q4" s="109"/>
      <c r="R4" s="109"/>
      <c r="S4" s="109"/>
      <c r="T4" s="109"/>
      <c r="U4" s="110"/>
    </row>
    <row r="5" spans="1:21" s="22" customFormat="1" ht="60" customHeight="1" x14ac:dyDescent="0.25">
      <c r="A5" s="90" t="s">
        <v>5</v>
      </c>
      <c r="B5" s="91" t="s">
        <v>6</v>
      </c>
      <c r="C5" s="92" t="s">
        <v>7</v>
      </c>
      <c r="D5" s="93" t="s">
        <v>8</v>
      </c>
      <c r="E5" s="94" t="s">
        <v>9</v>
      </c>
      <c r="F5" s="94" t="s">
        <v>10</v>
      </c>
      <c r="G5" s="95" t="s">
        <v>11</v>
      </c>
      <c r="H5" s="95" t="s">
        <v>12</v>
      </c>
      <c r="I5" s="95" t="s">
        <v>13</v>
      </c>
      <c r="J5" s="95" t="s">
        <v>14</v>
      </c>
      <c r="K5" s="98"/>
      <c r="L5" s="93" t="s">
        <v>15</v>
      </c>
      <c r="M5" s="93" t="s">
        <v>16</v>
      </c>
      <c r="N5" s="93" t="s">
        <v>17</v>
      </c>
      <c r="O5" s="93" t="s">
        <v>18</v>
      </c>
      <c r="P5" s="93" t="s">
        <v>19</v>
      </c>
      <c r="Q5" s="93" t="s">
        <v>20</v>
      </c>
      <c r="R5" s="93" t="s">
        <v>21</v>
      </c>
      <c r="S5" s="93" t="s">
        <v>22</v>
      </c>
      <c r="T5" s="93" t="s">
        <v>23</v>
      </c>
      <c r="U5" s="93" t="s">
        <v>24</v>
      </c>
    </row>
    <row r="6" spans="1:21" s="22" customFormat="1" ht="22.5" customHeight="1" x14ac:dyDescent="0.25">
      <c r="A6" s="111" t="s">
        <v>25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3"/>
    </row>
    <row r="7" spans="1:21" s="32" customFormat="1" ht="46.5" customHeight="1" x14ac:dyDescent="0.25">
      <c r="A7" s="23">
        <v>1</v>
      </c>
      <c r="B7" s="24" t="s">
        <v>26</v>
      </c>
      <c r="C7" s="25" t="s">
        <v>27</v>
      </c>
      <c r="D7" s="26" t="s">
        <v>16</v>
      </c>
      <c r="E7" s="27" t="s">
        <v>28</v>
      </c>
      <c r="F7" s="28" t="s">
        <v>29</v>
      </c>
      <c r="G7" s="29" t="s">
        <v>30</v>
      </c>
      <c r="H7" s="29" t="s">
        <v>31</v>
      </c>
      <c r="I7" s="29" t="s">
        <v>32</v>
      </c>
      <c r="J7" s="23" t="s">
        <v>33</v>
      </c>
      <c r="K7" s="114"/>
      <c r="L7" s="30">
        <v>50</v>
      </c>
      <c r="M7" s="30">
        <v>50</v>
      </c>
      <c r="N7" s="30"/>
      <c r="O7" s="30"/>
      <c r="P7" s="30"/>
      <c r="Q7" s="30"/>
      <c r="R7" s="30"/>
      <c r="S7" s="30"/>
      <c r="T7" s="30"/>
      <c r="U7" s="31"/>
    </row>
    <row r="8" spans="1:21" s="39" customFormat="1" ht="42.6" customHeight="1" x14ac:dyDescent="0.25">
      <c r="A8" s="23">
        <v>1</v>
      </c>
      <c r="B8" s="24" t="s">
        <v>34</v>
      </c>
      <c r="C8" s="33" t="s">
        <v>35</v>
      </c>
      <c r="D8" s="34" t="s">
        <v>17</v>
      </c>
      <c r="E8" s="35" t="s">
        <v>36</v>
      </c>
      <c r="F8" s="27" t="s">
        <v>37</v>
      </c>
      <c r="G8" s="36"/>
      <c r="H8" s="36" t="s">
        <v>38</v>
      </c>
      <c r="I8" s="36" t="s">
        <v>32</v>
      </c>
      <c r="J8" s="37" t="s">
        <v>39</v>
      </c>
      <c r="K8" s="115"/>
      <c r="L8" s="38">
        <v>21.3</v>
      </c>
      <c r="M8" s="23"/>
      <c r="N8" s="23">
        <v>2.1</v>
      </c>
      <c r="O8" s="23"/>
      <c r="P8" s="23"/>
      <c r="Q8" s="23"/>
      <c r="R8" s="23"/>
      <c r="S8" s="23"/>
      <c r="T8" s="23"/>
      <c r="U8" s="31">
        <v>19.2</v>
      </c>
    </row>
    <row r="9" spans="1:21" ht="32.1" customHeight="1" x14ac:dyDescent="0.25">
      <c r="A9" s="23">
        <v>2</v>
      </c>
      <c r="B9" s="24" t="s">
        <v>40</v>
      </c>
      <c r="C9" s="25" t="s">
        <v>41</v>
      </c>
      <c r="D9" s="26" t="s">
        <v>42</v>
      </c>
      <c r="E9" s="27"/>
      <c r="F9" s="28" t="s">
        <v>43</v>
      </c>
      <c r="G9" s="29"/>
      <c r="H9" s="29" t="s">
        <v>38</v>
      </c>
      <c r="I9" s="36" t="s">
        <v>32</v>
      </c>
      <c r="J9" s="23" t="s">
        <v>39</v>
      </c>
      <c r="K9" s="115"/>
      <c r="L9" s="30">
        <v>0</v>
      </c>
      <c r="M9" s="30"/>
      <c r="N9" s="30"/>
      <c r="O9" s="30"/>
      <c r="P9" s="30"/>
      <c r="Q9" s="30"/>
      <c r="R9" s="30"/>
      <c r="S9" s="30"/>
      <c r="T9" s="30"/>
      <c r="U9" s="31"/>
    </row>
    <row r="10" spans="1:21" s="39" customFormat="1" ht="42.6" customHeight="1" x14ac:dyDescent="0.25">
      <c r="A10" s="23">
        <v>2</v>
      </c>
      <c r="B10" s="24" t="s">
        <v>44</v>
      </c>
      <c r="C10" s="33" t="s">
        <v>45</v>
      </c>
      <c r="D10" s="26" t="s">
        <v>46</v>
      </c>
      <c r="E10" s="35" t="s">
        <v>47</v>
      </c>
      <c r="F10" s="28" t="s">
        <v>43</v>
      </c>
      <c r="G10" s="36"/>
      <c r="H10" s="36" t="s">
        <v>30</v>
      </c>
      <c r="I10" s="36" t="s">
        <v>32</v>
      </c>
      <c r="J10" s="37" t="s">
        <v>39</v>
      </c>
      <c r="K10" s="115"/>
      <c r="L10" s="38">
        <v>9.5</v>
      </c>
      <c r="M10" s="23"/>
      <c r="N10" s="23"/>
      <c r="O10" s="23"/>
      <c r="P10" s="23">
        <v>9.5</v>
      </c>
      <c r="Q10" s="23"/>
      <c r="R10" s="23"/>
      <c r="S10" s="23"/>
      <c r="T10" s="23"/>
      <c r="U10" s="31"/>
    </row>
    <row r="11" spans="1:21" s="39" customFormat="1" ht="43.5" customHeight="1" x14ac:dyDescent="0.25">
      <c r="A11" s="23">
        <v>2</v>
      </c>
      <c r="B11" s="24" t="s">
        <v>48</v>
      </c>
      <c r="C11" s="33" t="s">
        <v>49</v>
      </c>
      <c r="D11" s="26" t="s">
        <v>46</v>
      </c>
      <c r="E11" s="35" t="s">
        <v>50</v>
      </c>
      <c r="F11" s="28" t="s">
        <v>43</v>
      </c>
      <c r="G11" s="36"/>
      <c r="H11" s="36" t="s">
        <v>30</v>
      </c>
      <c r="I11" s="40" t="s">
        <v>32</v>
      </c>
      <c r="J11" s="37" t="s">
        <v>39</v>
      </c>
      <c r="K11" s="115"/>
      <c r="L11" s="23">
        <v>0.5</v>
      </c>
      <c r="M11" s="23"/>
      <c r="N11" s="23"/>
      <c r="O11" s="23"/>
      <c r="P11" s="23">
        <v>0.5</v>
      </c>
      <c r="Q11" s="23"/>
      <c r="R11" s="23"/>
      <c r="S11" s="23"/>
      <c r="T11" s="23"/>
      <c r="U11" s="31"/>
    </row>
    <row r="12" spans="1:21" s="39" customFormat="1" ht="42.6" customHeight="1" x14ac:dyDescent="0.25">
      <c r="A12" s="23">
        <v>2</v>
      </c>
      <c r="B12" s="24" t="s">
        <v>51</v>
      </c>
      <c r="C12" s="33" t="s">
        <v>52</v>
      </c>
      <c r="D12" s="34" t="s">
        <v>17</v>
      </c>
      <c r="E12" s="35" t="s">
        <v>53</v>
      </c>
      <c r="F12" s="27" t="s">
        <v>37</v>
      </c>
      <c r="G12" s="36"/>
      <c r="H12" s="36" t="s">
        <v>31</v>
      </c>
      <c r="I12" s="40" t="s">
        <v>32</v>
      </c>
      <c r="J12" s="37" t="s">
        <v>39</v>
      </c>
      <c r="K12" s="115"/>
      <c r="L12" s="23">
        <v>5</v>
      </c>
      <c r="M12" s="23"/>
      <c r="N12" s="23">
        <v>5</v>
      </c>
      <c r="O12" s="23"/>
      <c r="P12" s="23"/>
      <c r="Q12" s="23"/>
      <c r="R12" s="23"/>
      <c r="S12" s="23"/>
      <c r="T12" s="23"/>
      <c r="U12" s="31"/>
    </row>
    <row r="13" spans="1:21" s="39" customFormat="1" ht="43.9" customHeight="1" x14ac:dyDescent="0.25">
      <c r="A13" s="23">
        <v>2</v>
      </c>
      <c r="B13" s="24" t="s">
        <v>54</v>
      </c>
      <c r="C13" s="33" t="s">
        <v>55</v>
      </c>
      <c r="D13" s="34" t="s">
        <v>42</v>
      </c>
      <c r="E13" s="35" t="s">
        <v>56</v>
      </c>
      <c r="F13" s="28" t="s">
        <v>43</v>
      </c>
      <c r="G13" s="40"/>
      <c r="H13" s="40" t="s">
        <v>38</v>
      </c>
      <c r="I13" s="40" t="s">
        <v>32</v>
      </c>
      <c r="J13" s="41" t="s">
        <v>33</v>
      </c>
      <c r="K13" s="115"/>
      <c r="L13" s="23">
        <v>9.9</v>
      </c>
      <c r="M13" s="23"/>
      <c r="N13" s="23"/>
      <c r="O13" s="23">
        <v>7.4</v>
      </c>
      <c r="P13" s="23"/>
      <c r="Q13" s="23"/>
      <c r="R13" s="23"/>
      <c r="S13" s="23"/>
      <c r="T13" s="23"/>
      <c r="U13" s="31">
        <v>2.5</v>
      </c>
    </row>
    <row r="14" spans="1:21" s="39" customFormat="1" ht="42" customHeight="1" x14ac:dyDescent="0.25">
      <c r="A14" s="23">
        <v>2</v>
      </c>
      <c r="B14" s="24" t="s">
        <v>57</v>
      </c>
      <c r="C14" s="33" t="s">
        <v>58</v>
      </c>
      <c r="D14" s="34" t="s">
        <v>42</v>
      </c>
      <c r="E14" s="35" t="s">
        <v>59</v>
      </c>
      <c r="F14" s="28" t="s">
        <v>43</v>
      </c>
      <c r="G14" s="40"/>
      <c r="H14" s="40" t="s">
        <v>38</v>
      </c>
      <c r="I14" s="42" t="s">
        <v>60</v>
      </c>
      <c r="J14" s="41" t="s">
        <v>39</v>
      </c>
      <c r="K14" s="115"/>
      <c r="L14" s="23">
        <v>0</v>
      </c>
      <c r="M14" s="23"/>
      <c r="N14" s="23"/>
      <c r="O14" s="23"/>
      <c r="P14" s="23"/>
      <c r="Q14" s="23"/>
      <c r="R14" s="23"/>
      <c r="S14" s="23"/>
      <c r="T14" s="23"/>
      <c r="U14" s="31"/>
    </row>
    <row r="15" spans="1:21" s="39" customFormat="1" ht="42" customHeight="1" x14ac:dyDescent="0.25">
      <c r="A15" s="43">
        <v>2</v>
      </c>
      <c r="B15" s="24" t="s">
        <v>61</v>
      </c>
      <c r="C15" s="33" t="s">
        <v>62</v>
      </c>
      <c r="D15" s="34" t="s">
        <v>63</v>
      </c>
      <c r="E15" s="35"/>
      <c r="F15" s="28" t="s">
        <v>43</v>
      </c>
      <c r="G15" s="40"/>
      <c r="H15" s="40"/>
      <c r="I15" s="36"/>
      <c r="J15" s="41"/>
      <c r="K15" s="115"/>
      <c r="L15" s="23">
        <v>0</v>
      </c>
      <c r="M15" s="43"/>
      <c r="N15" s="43"/>
      <c r="O15" s="43"/>
      <c r="P15" s="43"/>
      <c r="Q15" s="43"/>
      <c r="R15" s="43"/>
      <c r="S15" s="43"/>
      <c r="T15" s="43"/>
      <c r="U15" s="31"/>
    </row>
    <row r="16" spans="1:21" s="32" customFormat="1" ht="32.1" customHeight="1" x14ac:dyDescent="0.25">
      <c r="A16" s="43">
        <v>2</v>
      </c>
      <c r="B16" s="24" t="s">
        <v>64</v>
      </c>
      <c r="C16" s="44" t="s">
        <v>65</v>
      </c>
      <c r="D16" s="26" t="s">
        <v>16</v>
      </c>
      <c r="E16" s="42" t="s">
        <v>66</v>
      </c>
      <c r="F16" s="28" t="s">
        <v>29</v>
      </c>
      <c r="G16" s="42" t="s">
        <v>38</v>
      </c>
      <c r="H16" s="42" t="s">
        <v>38</v>
      </c>
      <c r="I16" s="45" t="s">
        <v>60</v>
      </c>
      <c r="J16" s="46" t="s">
        <v>33</v>
      </c>
      <c r="K16" s="115"/>
      <c r="L16" s="30">
        <v>3.9</v>
      </c>
      <c r="M16" s="47">
        <v>3.9</v>
      </c>
      <c r="N16" s="47"/>
      <c r="O16" s="47"/>
      <c r="P16" s="47"/>
      <c r="Q16" s="47"/>
      <c r="R16" s="47"/>
      <c r="S16" s="47"/>
      <c r="T16" s="47"/>
      <c r="U16" s="31"/>
    </row>
    <row r="17" spans="1:21" s="39" customFormat="1" ht="39.6" customHeight="1" x14ac:dyDescent="0.25">
      <c r="A17" s="23">
        <v>2</v>
      </c>
      <c r="B17" s="24" t="s">
        <v>67</v>
      </c>
      <c r="C17" s="35" t="s">
        <v>68</v>
      </c>
      <c r="D17" s="26" t="s">
        <v>16</v>
      </c>
      <c r="E17" s="35" t="s">
        <v>66</v>
      </c>
      <c r="F17" s="28" t="s">
        <v>29</v>
      </c>
      <c r="G17" s="36"/>
      <c r="H17" s="36" t="s">
        <v>38</v>
      </c>
      <c r="I17" s="48" t="s">
        <v>60</v>
      </c>
      <c r="J17" s="37" t="s">
        <v>33</v>
      </c>
      <c r="K17" s="115"/>
      <c r="L17" s="23">
        <v>6.1</v>
      </c>
      <c r="M17" s="23">
        <v>6.1</v>
      </c>
      <c r="N17" s="23"/>
      <c r="O17" s="23"/>
      <c r="P17" s="23"/>
      <c r="Q17" s="23"/>
      <c r="R17" s="23"/>
      <c r="S17" s="23"/>
      <c r="T17" s="23"/>
      <c r="U17" s="31"/>
    </row>
    <row r="18" spans="1:21" s="39" customFormat="1" ht="43.5" customHeight="1" x14ac:dyDescent="0.25">
      <c r="A18" s="23">
        <v>3</v>
      </c>
      <c r="B18" s="24" t="s">
        <v>69</v>
      </c>
      <c r="C18" s="45" t="s">
        <v>70</v>
      </c>
      <c r="D18" s="26" t="s">
        <v>46</v>
      </c>
      <c r="E18" s="34" t="s">
        <v>71</v>
      </c>
      <c r="F18" s="34" t="s">
        <v>43</v>
      </c>
      <c r="G18" s="34" t="s">
        <v>38</v>
      </c>
      <c r="H18" s="34" t="s">
        <v>38</v>
      </c>
      <c r="I18" s="36" t="s">
        <v>60</v>
      </c>
      <c r="J18" s="49" t="s">
        <v>72</v>
      </c>
      <c r="K18" s="115"/>
      <c r="L18" s="30">
        <v>0</v>
      </c>
      <c r="M18" s="30"/>
      <c r="N18" s="30"/>
      <c r="O18" s="30"/>
      <c r="P18" s="30"/>
      <c r="Q18" s="30"/>
      <c r="R18" s="30"/>
      <c r="S18" s="30"/>
      <c r="T18" s="30"/>
      <c r="U18" s="31"/>
    </row>
    <row r="19" spans="1:21" s="39" customFormat="1" ht="66.75" customHeight="1" x14ac:dyDescent="0.25">
      <c r="A19" s="23">
        <v>3</v>
      </c>
      <c r="B19" s="24" t="s">
        <v>73</v>
      </c>
      <c r="C19" s="45" t="s">
        <v>74</v>
      </c>
      <c r="D19" s="45" t="s">
        <v>75</v>
      </c>
      <c r="E19" s="45" t="s">
        <v>76</v>
      </c>
      <c r="F19" s="45" t="s">
        <v>76</v>
      </c>
      <c r="G19" s="45" t="s">
        <v>30</v>
      </c>
      <c r="H19" s="45" t="s">
        <v>30</v>
      </c>
      <c r="I19" s="36" t="s">
        <v>32</v>
      </c>
      <c r="J19" s="50" t="s">
        <v>72</v>
      </c>
      <c r="K19" s="115"/>
      <c r="L19" s="23">
        <f>21.8/2</f>
        <v>10.9</v>
      </c>
      <c r="M19" s="38"/>
      <c r="N19" s="38"/>
      <c r="O19" s="38">
        <f>L19</f>
        <v>10.9</v>
      </c>
      <c r="P19" s="38"/>
      <c r="Q19" s="38"/>
      <c r="R19" s="38"/>
      <c r="S19" s="38"/>
      <c r="T19" s="38"/>
      <c r="U19" s="31"/>
    </row>
    <row r="20" spans="1:21" s="39" customFormat="1" ht="43.9" customHeight="1" x14ac:dyDescent="0.25">
      <c r="A20" s="23">
        <v>4</v>
      </c>
      <c r="B20" s="24" t="s">
        <v>77</v>
      </c>
      <c r="C20" s="45" t="s">
        <v>78</v>
      </c>
      <c r="D20" s="26" t="s">
        <v>75</v>
      </c>
      <c r="E20" s="34" t="s">
        <v>79</v>
      </c>
      <c r="F20" s="34" t="s">
        <v>76</v>
      </c>
      <c r="G20" s="34"/>
      <c r="H20" s="36" t="s">
        <v>31</v>
      </c>
      <c r="I20" s="48" t="s">
        <v>60</v>
      </c>
      <c r="J20" s="37" t="s">
        <v>33</v>
      </c>
      <c r="K20" s="116"/>
      <c r="L20" s="51">
        <f>25/2</f>
        <v>12.5</v>
      </c>
      <c r="M20" s="30"/>
      <c r="N20" s="30"/>
      <c r="O20" s="30"/>
      <c r="P20" s="30"/>
      <c r="Q20" s="30"/>
      <c r="R20" s="30"/>
      <c r="S20" s="30"/>
      <c r="T20" s="30"/>
      <c r="U20" s="31"/>
    </row>
    <row r="21" spans="1:21" s="22" customFormat="1" ht="22.5" customHeight="1" x14ac:dyDescent="0.25">
      <c r="A21" s="111" t="s">
        <v>80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3"/>
    </row>
    <row r="22" spans="1:21" ht="32.1" customHeight="1" x14ac:dyDescent="0.25">
      <c r="A22" s="23">
        <v>1</v>
      </c>
      <c r="B22" s="24" t="s">
        <v>81</v>
      </c>
      <c r="C22" s="25" t="s">
        <v>82</v>
      </c>
      <c r="D22" s="26" t="s">
        <v>16</v>
      </c>
      <c r="E22" s="28" t="s">
        <v>83</v>
      </c>
      <c r="F22" s="28" t="s">
        <v>29</v>
      </c>
      <c r="G22" s="48" t="s">
        <v>38</v>
      </c>
      <c r="H22" s="48" t="s">
        <v>38</v>
      </c>
      <c r="I22" s="29" t="s">
        <v>60</v>
      </c>
      <c r="J22" s="52" t="s">
        <v>39</v>
      </c>
      <c r="K22" s="114"/>
      <c r="L22" s="31">
        <v>20</v>
      </c>
      <c r="M22" s="31"/>
      <c r="N22" s="31"/>
      <c r="O22" s="31"/>
      <c r="P22" s="31"/>
      <c r="Q22" s="31"/>
      <c r="R22" s="31"/>
      <c r="S22" s="31"/>
      <c r="T22" s="31">
        <v>20</v>
      </c>
      <c r="U22" s="31"/>
    </row>
    <row r="23" spans="1:21" s="39" customFormat="1" ht="42.6" customHeight="1" x14ac:dyDescent="0.25">
      <c r="A23" s="23">
        <v>1</v>
      </c>
      <c r="B23" s="24" t="s">
        <v>84</v>
      </c>
      <c r="C23" s="33" t="s">
        <v>85</v>
      </c>
      <c r="D23" s="34" t="s">
        <v>17</v>
      </c>
      <c r="E23" s="35" t="s">
        <v>86</v>
      </c>
      <c r="F23" s="27" t="s">
        <v>37</v>
      </c>
      <c r="G23" s="36"/>
      <c r="H23" s="36" t="s">
        <v>31</v>
      </c>
      <c r="I23" s="53" t="s">
        <v>32</v>
      </c>
      <c r="J23" s="37" t="s">
        <v>39</v>
      </c>
      <c r="K23" s="115"/>
      <c r="L23" s="23">
        <v>9.4</v>
      </c>
      <c r="M23" s="23"/>
      <c r="N23" s="23">
        <v>1</v>
      </c>
      <c r="O23" s="23">
        <v>6</v>
      </c>
      <c r="P23" s="23"/>
      <c r="Q23" s="23"/>
      <c r="R23" s="23"/>
      <c r="S23" s="23"/>
      <c r="T23" s="23"/>
      <c r="U23" s="31">
        <v>2.4</v>
      </c>
    </row>
    <row r="24" spans="1:21" s="55" customFormat="1" ht="32.1" customHeight="1" x14ac:dyDescent="0.25">
      <c r="A24" s="23">
        <v>2</v>
      </c>
      <c r="B24" s="24" t="s">
        <v>87</v>
      </c>
      <c r="C24" s="45" t="s">
        <v>88</v>
      </c>
      <c r="D24" s="26" t="s">
        <v>16</v>
      </c>
      <c r="E24" s="27" t="s">
        <v>89</v>
      </c>
      <c r="F24" s="28" t="s">
        <v>29</v>
      </c>
      <c r="G24" s="29" t="s">
        <v>90</v>
      </c>
      <c r="H24" s="29" t="s">
        <v>38</v>
      </c>
      <c r="I24" s="54" t="s">
        <v>60</v>
      </c>
      <c r="J24" s="23" t="s">
        <v>33</v>
      </c>
      <c r="K24" s="115"/>
      <c r="L24" s="31">
        <v>9</v>
      </c>
      <c r="M24" s="31">
        <v>1.5</v>
      </c>
      <c r="N24" s="31"/>
      <c r="O24" s="31"/>
      <c r="P24" s="31"/>
      <c r="Q24" s="31"/>
      <c r="R24" s="31"/>
      <c r="S24" s="31"/>
      <c r="T24" s="31">
        <v>7.5</v>
      </c>
      <c r="U24" s="31"/>
    </row>
    <row r="25" spans="1:21" s="55" customFormat="1" ht="39" customHeight="1" x14ac:dyDescent="0.25">
      <c r="A25" s="23">
        <v>2</v>
      </c>
      <c r="B25" s="24" t="s">
        <v>91</v>
      </c>
      <c r="C25" s="45" t="s">
        <v>92</v>
      </c>
      <c r="D25" s="26" t="s">
        <v>93</v>
      </c>
      <c r="E25" s="56" t="s">
        <v>94</v>
      </c>
      <c r="F25" s="56" t="s">
        <v>43</v>
      </c>
      <c r="G25" s="53" t="s">
        <v>38</v>
      </c>
      <c r="H25" s="53" t="s">
        <v>38</v>
      </c>
      <c r="I25" s="36" t="s">
        <v>60</v>
      </c>
      <c r="J25" s="30" t="s">
        <v>39</v>
      </c>
      <c r="K25" s="115"/>
      <c r="L25" s="30">
        <v>34</v>
      </c>
      <c r="M25" s="30"/>
      <c r="N25" s="30"/>
      <c r="O25" s="30">
        <v>34</v>
      </c>
      <c r="P25" s="30"/>
      <c r="Q25" s="30"/>
      <c r="R25" s="30"/>
      <c r="S25" s="30"/>
      <c r="T25" s="30"/>
      <c r="U25" s="31"/>
    </row>
    <row r="26" spans="1:21" ht="32.1" customHeight="1" x14ac:dyDescent="0.25">
      <c r="A26" s="23">
        <v>2</v>
      </c>
      <c r="B26" s="24" t="s">
        <v>95</v>
      </c>
      <c r="C26" s="45" t="s">
        <v>96</v>
      </c>
      <c r="D26" s="25" t="s">
        <v>97</v>
      </c>
      <c r="E26" s="26" t="s">
        <v>98</v>
      </c>
      <c r="F26" s="28" t="s">
        <v>99</v>
      </c>
      <c r="G26" s="54" t="s">
        <v>38</v>
      </c>
      <c r="H26" s="54" t="s">
        <v>38</v>
      </c>
      <c r="I26" s="36" t="s">
        <v>60</v>
      </c>
      <c r="J26" s="57" t="s">
        <v>33</v>
      </c>
      <c r="K26" s="115"/>
      <c r="L26" s="30">
        <v>7.4</v>
      </c>
      <c r="M26" s="30"/>
      <c r="N26" s="30"/>
      <c r="O26" s="30"/>
      <c r="P26" s="30"/>
      <c r="Q26" s="30">
        <v>2.4</v>
      </c>
      <c r="R26" s="30"/>
      <c r="S26" s="30"/>
      <c r="T26" s="30"/>
      <c r="U26" s="31">
        <v>5</v>
      </c>
    </row>
    <row r="27" spans="1:21" s="39" customFormat="1" ht="42.6" customHeight="1" x14ac:dyDescent="0.25">
      <c r="A27" s="23">
        <v>2</v>
      </c>
      <c r="B27" s="24" t="s">
        <v>100</v>
      </c>
      <c r="C27" s="33" t="s">
        <v>101</v>
      </c>
      <c r="D27" s="34" t="s">
        <v>17</v>
      </c>
      <c r="E27" s="35" t="s">
        <v>102</v>
      </c>
      <c r="F27" s="27" t="s">
        <v>37</v>
      </c>
      <c r="G27" s="36"/>
      <c r="H27" s="36" t="s">
        <v>31</v>
      </c>
      <c r="I27" s="36" t="s">
        <v>32</v>
      </c>
      <c r="J27" s="37"/>
      <c r="K27" s="115"/>
      <c r="L27" s="23">
        <v>2</v>
      </c>
      <c r="M27" s="23"/>
      <c r="N27" s="23">
        <v>2</v>
      </c>
      <c r="O27" s="23"/>
      <c r="P27" s="23"/>
      <c r="Q27" s="23"/>
      <c r="R27" s="23"/>
      <c r="S27" s="23"/>
      <c r="T27" s="23"/>
      <c r="U27" s="31"/>
    </row>
    <row r="28" spans="1:21" s="39" customFormat="1" ht="45.6" customHeight="1" x14ac:dyDescent="0.25">
      <c r="A28" s="23">
        <v>2</v>
      </c>
      <c r="B28" s="24" t="s">
        <v>103</v>
      </c>
      <c r="C28" s="33" t="s">
        <v>104</v>
      </c>
      <c r="D28" s="34" t="s">
        <v>17</v>
      </c>
      <c r="E28" s="35" t="s">
        <v>17</v>
      </c>
      <c r="F28" s="27" t="s">
        <v>37</v>
      </c>
      <c r="G28" s="36"/>
      <c r="H28" s="36" t="s">
        <v>30</v>
      </c>
      <c r="I28" s="36" t="s">
        <v>32</v>
      </c>
      <c r="J28" s="37" t="s">
        <v>39</v>
      </c>
      <c r="K28" s="115"/>
      <c r="L28" s="23">
        <v>5</v>
      </c>
      <c r="M28" s="23"/>
      <c r="N28" s="23">
        <v>5</v>
      </c>
      <c r="O28" s="23"/>
      <c r="P28" s="23"/>
      <c r="Q28" s="23"/>
      <c r="R28" s="23"/>
      <c r="S28" s="23"/>
      <c r="T28" s="23"/>
      <c r="U28" s="31"/>
    </row>
    <row r="29" spans="1:21" s="39" customFormat="1" ht="42.6" customHeight="1" x14ac:dyDescent="0.25">
      <c r="A29" s="23">
        <v>2</v>
      </c>
      <c r="B29" s="24" t="s">
        <v>105</v>
      </c>
      <c r="C29" s="33" t="s">
        <v>106</v>
      </c>
      <c r="D29" s="34" t="s">
        <v>17</v>
      </c>
      <c r="E29" s="35" t="s">
        <v>107</v>
      </c>
      <c r="F29" s="27" t="s">
        <v>37</v>
      </c>
      <c r="G29" s="36"/>
      <c r="H29" s="36" t="s">
        <v>38</v>
      </c>
      <c r="I29" s="58" t="s">
        <v>32</v>
      </c>
      <c r="J29" s="37" t="s">
        <v>33</v>
      </c>
      <c r="K29" s="115"/>
      <c r="L29" s="23">
        <v>16.5</v>
      </c>
      <c r="M29" s="23"/>
      <c r="N29" s="23">
        <v>11.2</v>
      </c>
      <c r="O29" s="23"/>
      <c r="P29" s="23"/>
      <c r="Q29" s="23"/>
      <c r="R29" s="23"/>
      <c r="S29" s="23"/>
      <c r="T29" s="23"/>
      <c r="U29" s="31">
        <v>5.3</v>
      </c>
    </row>
    <row r="30" spans="1:21" s="39" customFormat="1" ht="43.9" customHeight="1" x14ac:dyDescent="0.25">
      <c r="A30" s="23">
        <v>2</v>
      </c>
      <c r="B30" s="24" t="s">
        <v>108</v>
      </c>
      <c r="C30" s="33" t="s">
        <v>109</v>
      </c>
      <c r="D30" s="34" t="s">
        <v>17</v>
      </c>
      <c r="E30" s="35" t="s">
        <v>36</v>
      </c>
      <c r="F30" s="27" t="s">
        <v>37</v>
      </c>
      <c r="G30" s="36"/>
      <c r="H30" s="36" t="s">
        <v>31</v>
      </c>
      <c r="I30" s="48" t="s">
        <v>32</v>
      </c>
      <c r="J30" s="37" t="s">
        <v>39</v>
      </c>
      <c r="K30" s="115"/>
      <c r="L30" s="23">
        <v>3.5249999999999999</v>
      </c>
      <c r="M30" s="23"/>
      <c r="N30" s="23">
        <v>3.5249999999999999</v>
      </c>
      <c r="O30" s="23"/>
      <c r="P30" s="23"/>
      <c r="Q30" s="23"/>
      <c r="R30" s="23"/>
      <c r="S30" s="23"/>
      <c r="T30" s="23"/>
      <c r="U30" s="31"/>
    </row>
    <row r="31" spans="1:21" s="39" customFormat="1" ht="42.6" customHeight="1" x14ac:dyDescent="0.25">
      <c r="A31" s="23">
        <v>2</v>
      </c>
      <c r="B31" s="24" t="s">
        <v>110</v>
      </c>
      <c r="C31" s="25" t="s">
        <v>111</v>
      </c>
      <c r="D31" s="59" t="s">
        <v>112</v>
      </c>
      <c r="E31" s="54" t="s">
        <v>113</v>
      </c>
      <c r="F31" s="27" t="s">
        <v>99</v>
      </c>
      <c r="G31" s="60" t="s">
        <v>38</v>
      </c>
      <c r="H31" s="60" t="s">
        <v>38</v>
      </c>
      <c r="I31" s="28" t="s">
        <v>60</v>
      </c>
      <c r="J31" s="61" t="s">
        <v>33</v>
      </c>
      <c r="K31" s="115"/>
      <c r="L31" s="30">
        <v>0.3</v>
      </c>
      <c r="M31" s="30"/>
      <c r="N31" s="30"/>
      <c r="O31" s="30"/>
      <c r="P31" s="30"/>
      <c r="Q31" s="30">
        <v>0.3</v>
      </c>
      <c r="R31" s="30"/>
      <c r="S31" s="30"/>
      <c r="T31" s="30"/>
      <c r="U31" s="31"/>
    </row>
    <row r="32" spans="1:21" ht="42" customHeight="1" x14ac:dyDescent="0.25">
      <c r="A32" s="23">
        <v>2</v>
      </c>
      <c r="B32" s="24" t="s">
        <v>114</v>
      </c>
      <c r="C32" s="45" t="s">
        <v>115</v>
      </c>
      <c r="D32" s="26" t="s">
        <v>46</v>
      </c>
      <c r="E32" s="62" t="s">
        <v>46</v>
      </c>
      <c r="F32" s="56" t="s">
        <v>43</v>
      </c>
      <c r="G32" s="34" t="s">
        <v>38</v>
      </c>
      <c r="H32" s="36" t="s">
        <v>38</v>
      </c>
      <c r="I32" s="28" t="s">
        <v>60</v>
      </c>
      <c r="J32" s="37" t="s">
        <v>39</v>
      </c>
      <c r="K32" s="115"/>
      <c r="L32" s="30">
        <v>20</v>
      </c>
      <c r="M32" s="30"/>
      <c r="N32" s="30"/>
      <c r="O32" s="30"/>
      <c r="P32" s="30">
        <v>20</v>
      </c>
      <c r="Q32" s="30"/>
      <c r="R32" s="30"/>
      <c r="S32" s="30"/>
      <c r="T32" s="30"/>
      <c r="U32" s="31"/>
    </row>
    <row r="33" spans="1:21" s="55" customFormat="1" ht="42" customHeight="1" x14ac:dyDescent="0.25">
      <c r="A33" s="23">
        <v>2</v>
      </c>
      <c r="B33" s="24" t="s">
        <v>116</v>
      </c>
      <c r="C33" s="33" t="s">
        <v>117</v>
      </c>
      <c r="D33" s="26" t="s">
        <v>16</v>
      </c>
      <c r="E33" s="35" t="s">
        <v>66</v>
      </c>
      <c r="F33" s="28" t="s">
        <v>29</v>
      </c>
      <c r="G33" s="36"/>
      <c r="H33" s="36" t="s">
        <v>30</v>
      </c>
      <c r="I33" s="28" t="s">
        <v>32</v>
      </c>
      <c r="J33" s="37" t="s">
        <v>33</v>
      </c>
      <c r="K33" s="115"/>
      <c r="L33" s="23">
        <v>17</v>
      </c>
      <c r="M33" s="23">
        <v>17</v>
      </c>
      <c r="N33" s="23"/>
      <c r="O33" s="23"/>
      <c r="P33" s="23"/>
      <c r="Q33" s="23"/>
      <c r="R33" s="23"/>
      <c r="S33" s="23"/>
      <c r="T33" s="23"/>
      <c r="U33" s="31"/>
    </row>
    <row r="34" spans="1:21" s="63" customFormat="1" ht="45" customHeight="1" x14ac:dyDescent="0.25">
      <c r="A34" s="23">
        <v>2</v>
      </c>
      <c r="B34" s="24" t="s">
        <v>118</v>
      </c>
      <c r="C34" s="35" t="s">
        <v>119</v>
      </c>
      <c r="D34" s="26" t="s">
        <v>16</v>
      </c>
      <c r="E34" s="35" t="s">
        <v>66</v>
      </c>
      <c r="F34" s="28" t="s">
        <v>29</v>
      </c>
      <c r="G34" s="36"/>
      <c r="H34" s="36" t="s">
        <v>31</v>
      </c>
      <c r="I34" s="36" t="s">
        <v>60</v>
      </c>
      <c r="J34" s="37" t="s">
        <v>39</v>
      </c>
      <c r="K34" s="116"/>
      <c r="L34" s="23">
        <v>6</v>
      </c>
      <c r="M34" s="23">
        <v>6</v>
      </c>
      <c r="N34" s="23"/>
      <c r="O34" s="23"/>
      <c r="P34" s="23"/>
      <c r="Q34" s="23"/>
      <c r="R34" s="23"/>
      <c r="S34" s="23"/>
      <c r="T34" s="23"/>
      <c r="U34" s="31"/>
    </row>
    <row r="35" spans="1:21" s="22" customFormat="1" ht="22.5" customHeight="1" x14ac:dyDescent="0.25">
      <c r="A35" s="105" t="s">
        <v>120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7"/>
    </row>
    <row r="36" spans="1:21" s="39" customFormat="1" ht="43.35" customHeight="1" x14ac:dyDescent="0.25">
      <c r="A36" s="23">
        <v>1</v>
      </c>
      <c r="B36" s="64" t="s">
        <v>121</v>
      </c>
      <c r="C36" s="25" t="s">
        <v>122</v>
      </c>
      <c r="D36" s="34" t="s">
        <v>17</v>
      </c>
      <c r="E36" s="35" t="s">
        <v>123</v>
      </c>
      <c r="F36" s="27" t="s">
        <v>37</v>
      </c>
      <c r="G36" s="36"/>
      <c r="H36" s="36" t="s">
        <v>38</v>
      </c>
      <c r="I36" s="40" t="s">
        <v>32</v>
      </c>
      <c r="J36" s="37" t="s">
        <v>33</v>
      </c>
      <c r="K36" s="114"/>
      <c r="L36" s="23">
        <v>43.7</v>
      </c>
      <c r="M36" s="23"/>
      <c r="N36" s="23">
        <v>26.2</v>
      </c>
      <c r="O36" s="23"/>
      <c r="P36" s="23"/>
      <c r="Q36" s="23"/>
      <c r="R36" s="23"/>
      <c r="S36" s="23"/>
      <c r="T36" s="23"/>
      <c r="U36" s="31">
        <v>17.5</v>
      </c>
    </row>
    <row r="37" spans="1:21" s="39" customFormat="1" ht="43.35" customHeight="1" x14ac:dyDescent="0.25">
      <c r="A37" s="23">
        <v>1</v>
      </c>
      <c r="B37" s="64" t="s">
        <v>124</v>
      </c>
      <c r="C37" s="45" t="s">
        <v>125</v>
      </c>
      <c r="D37" s="26" t="s">
        <v>16</v>
      </c>
      <c r="E37" s="34" t="s">
        <v>89</v>
      </c>
      <c r="F37" s="28" t="s">
        <v>29</v>
      </c>
      <c r="G37" s="45" t="s">
        <v>126</v>
      </c>
      <c r="H37" s="45" t="s">
        <v>31</v>
      </c>
      <c r="I37" s="29" t="s">
        <v>32</v>
      </c>
      <c r="J37" s="50" t="s">
        <v>33</v>
      </c>
      <c r="K37" s="115"/>
      <c r="L37" s="47">
        <v>108</v>
      </c>
      <c r="M37" s="31">
        <v>22</v>
      </c>
      <c r="N37" s="31"/>
      <c r="O37" s="31"/>
      <c r="P37" s="31"/>
      <c r="Q37" s="31"/>
      <c r="R37" s="31"/>
      <c r="S37" s="31"/>
      <c r="T37" s="31"/>
      <c r="U37" s="31">
        <f>L37-M37</f>
        <v>86</v>
      </c>
    </row>
    <row r="38" spans="1:21" s="55" customFormat="1" ht="37.9" customHeight="1" x14ac:dyDescent="0.25">
      <c r="A38" s="23">
        <v>2</v>
      </c>
      <c r="B38" s="64" t="s">
        <v>127</v>
      </c>
      <c r="C38" s="25" t="s">
        <v>128</v>
      </c>
      <c r="D38" s="26" t="s">
        <v>21</v>
      </c>
      <c r="E38" s="27" t="s">
        <v>129</v>
      </c>
      <c r="F38" s="28" t="s">
        <v>130</v>
      </c>
      <c r="G38" s="65" t="s">
        <v>31</v>
      </c>
      <c r="H38" s="65" t="s">
        <v>30</v>
      </c>
      <c r="I38" s="66" t="s">
        <v>32</v>
      </c>
      <c r="J38" s="67" t="s">
        <v>33</v>
      </c>
      <c r="K38" s="115"/>
      <c r="L38" s="30">
        <v>5</v>
      </c>
      <c r="M38" s="30"/>
      <c r="N38" s="30"/>
      <c r="O38" s="30"/>
      <c r="P38" s="30"/>
      <c r="Q38" s="30"/>
      <c r="R38" s="30">
        <v>5</v>
      </c>
      <c r="S38" s="30"/>
      <c r="T38" s="30"/>
      <c r="U38" s="31"/>
    </row>
    <row r="39" spans="1:21" s="39" customFormat="1" ht="44.25" customHeight="1" x14ac:dyDescent="0.25">
      <c r="A39" s="23">
        <v>2</v>
      </c>
      <c r="B39" s="64" t="s">
        <v>131</v>
      </c>
      <c r="C39" s="25" t="s">
        <v>132</v>
      </c>
      <c r="D39" s="34" t="s">
        <v>46</v>
      </c>
      <c r="E39" s="35" t="s">
        <v>50</v>
      </c>
      <c r="F39" s="28" t="s">
        <v>43</v>
      </c>
      <c r="G39" s="40"/>
      <c r="H39" s="40" t="s">
        <v>31</v>
      </c>
      <c r="I39" s="66"/>
      <c r="J39" s="41" t="s">
        <v>39</v>
      </c>
      <c r="K39" s="115"/>
      <c r="L39" s="23">
        <v>1.3</v>
      </c>
      <c r="M39" s="23"/>
      <c r="N39" s="23"/>
      <c r="O39" s="23"/>
      <c r="P39" s="23">
        <v>1.3</v>
      </c>
      <c r="Q39" s="23"/>
      <c r="R39" s="23"/>
      <c r="S39" s="23"/>
      <c r="T39" s="23"/>
      <c r="U39" s="31"/>
    </row>
    <row r="40" spans="1:21" s="55" customFormat="1" ht="32.1" customHeight="1" x14ac:dyDescent="0.25">
      <c r="A40" s="23">
        <v>2</v>
      </c>
      <c r="B40" s="64" t="s">
        <v>133</v>
      </c>
      <c r="C40" s="45" t="s">
        <v>134</v>
      </c>
      <c r="D40" s="26" t="s">
        <v>16</v>
      </c>
      <c r="E40" s="28" t="s">
        <v>83</v>
      </c>
      <c r="F40" s="28" t="s">
        <v>29</v>
      </c>
      <c r="G40" s="66" t="s">
        <v>38</v>
      </c>
      <c r="H40" s="66" t="s">
        <v>38</v>
      </c>
      <c r="I40" s="66" t="s">
        <v>32</v>
      </c>
      <c r="J40" s="38" t="s">
        <v>39</v>
      </c>
      <c r="K40" s="115"/>
      <c r="L40" s="30">
        <v>24</v>
      </c>
      <c r="M40" s="30">
        <v>18</v>
      </c>
      <c r="N40" s="30"/>
      <c r="O40" s="30"/>
      <c r="P40" s="30">
        <v>6</v>
      </c>
      <c r="Q40" s="30"/>
      <c r="R40" s="30"/>
      <c r="S40" s="30"/>
      <c r="T40" s="30"/>
      <c r="U40" s="31"/>
    </row>
    <row r="41" spans="1:21" s="55" customFormat="1" ht="37.9" customHeight="1" x14ac:dyDescent="0.25">
      <c r="A41" s="23">
        <v>3</v>
      </c>
      <c r="B41" s="24" t="s">
        <v>135</v>
      </c>
      <c r="C41" s="45" t="s">
        <v>136</v>
      </c>
      <c r="D41" s="26" t="s">
        <v>21</v>
      </c>
      <c r="E41" s="27" t="s">
        <v>129</v>
      </c>
      <c r="F41" s="28" t="s">
        <v>130</v>
      </c>
      <c r="G41" s="60" t="s">
        <v>31</v>
      </c>
      <c r="H41" s="60" t="s">
        <v>30</v>
      </c>
      <c r="I41" s="29" t="s">
        <v>32</v>
      </c>
      <c r="J41" s="61" t="s">
        <v>72</v>
      </c>
      <c r="K41" s="116"/>
      <c r="L41" s="30">
        <v>0.06</v>
      </c>
      <c r="M41" s="30"/>
      <c r="N41" s="30"/>
      <c r="O41" s="30"/>
      <c r="P41" s="30"/>
      <c r="Q41" s="30"/>
      <c r="R41" s="30">
        <v>0.06</v>
      </c>
      <c r="S41" s="30"/>
      <c r="T41" s="30"/>
      <c r="U41" s="31"/>
    </row>
    <row r="42" spans="1:21" s="22" customFormat="1" ht="22.5" customHeight="1" x14ac:dyDescent="0.25">
      <c r="A42" s="111" t="s">
        <v>137</v>
      </c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3"/>
    </row>
    <row r="43" spans="1:21" s="63" customFormat="1" ht="32.1" customHeight="1" x14ac:dyDescent="0.25">
      <c r="A43" s="23">
        <v>1</v>
      </c>
      <c r="B43" s="68" t="s">
        <v>138</v>
      </c>
      <c r="C43" s="45" t="s">
        <v>139</v>
      </c>
      <c r="D43" s="34" t="s">
        <v>17</v>
      </c>
      <c r="E43" s="36" t="s">
        <v>140</v>
      </c>
      <c r="F43" s="27" t="s">
        <v>37</v>
      </c>
      <c r="G43" s="29" t="s">
        <v>38</v>
      </c>
      <c r="H43" s="29" t="s">
        <v>38</v>
      </c>
      <c r="I43" s="66" t="s">
        <v>60</v>
      </c>
      <c r="J43" s="23" t="s">
        <v>39</v>
      </c>
      <c r="K43" s="99"/>
      <c r="L43" s="38">
        <v>82</v>
      </c>
      <c r="M43" s="38">
        <v>30</v>
      </c>
      <c r="N43" s="38">
        <v>52</v>
      </c>
      <c r="O43" s="38"/>
      <c r="P43" s="38"/>
      <c r="Q43" s="38"/>
      <c r="R43" s="38"/>
      <c r="S43" s="38"/>
      <c r="T43" s="38"/>
      <c r="U43" s="31"/>
    </row>
    <row r="44" spans="1:21" s="22" customFormat="1" ht="22.5" customHeight="1" x14ac:dyDescent="0.25">
      <c r="A44" s="111" t="s">
        <v>141</v>
      </c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3"/>
    </row>
    <row r="45" spans="1:21" s="63" customFormat="1" ht="69" customHeight="1" x14ac:dyDescent="0.25">
      <c r="A45" s="23">
        <v>1</v>
      </c>
      <c r="B45" s="68" t="s">
        <v>142</v>
      </c>
      <c r="C45" s="45" t="s">
        <v>143</v>
      </c>
      <c r="D45" s="25" t="s">
        <v>16</v>
      </c>
      <c r="E45" s="25" t="s">
        <v>144</v>
      </c>
      <c r="F45" s="28" t="s">
        <v>29</v>
      </c>
      <c r="G45" s="66" t="s">
        <v>30</v>
      </c>
      <c r="H45" s="66" t="s">
        <v>38</v>
      </c>
      <c r="I45" s="66" t="s">
        <v>32</v>
      </c>
      <c r="J45" s="38" t="s">
        <v>33</v>
      </c>
      <c r="K45" s="114"/>
      <c r="L45" s="30">
        <v>22.3</v>
      </c>
      <c r="M45" s="30">
        <v>20</v>
      </c>
      <c r="N45" s="30"/>
      <c r="O45" s="30"/>
      <c r="P45" s="30"/>
      <c r="Q45" s="30"/>
      <c r="R45" s="30"/>
      <c r="S45" s="30"/>
      <c r="T45" s="30"/>
      <c r="U45" s="31">
        <v>2.2999999999999998</v>
      </c>
    </row>
    <row r="46" spans="1:21" ht="48.75" customHeight="1" x14ac:dyDescent="0.25">
      <c r="A46" s="69">
        <v>2</v>
      </c>
      <c r="B46" s="70" t="s">
        <v>145</v>
      </c>
      <c r="C46" s="45" t="s">
        <v>146</v>
      </c>
      <c r="D46" s="62" t="s">
        <v>16</v>
      </c>
      <c r="E46" s="36" t="s">
        <v>83</v>
      </c>
      <c r="F46" s="36" t="s">
        <v>29</v>
      </c>
      <c r="G46" s="48" t="s">
        <v>38</v>
      </c>
      <c r="H46" s="71" t="s">
        <v>38</v>
      </c>
      <c r="I46" s="66" t="s">
        <v>60</v>
      </c>
      <c r="J46" s="37" t="s">
        <v>39</v>
      </c>
      <c r="K46" s="115"/>
      <c r="L46" s="38">
        <v>70</v>
      </c>
      <c r="M46" s="38">
        <v>20</v>
      </c>
      <c r="N46" s="38"/>
      <c r="O46" s="38"/>
      <c r="P46" s="38">
        <v>25</v>
      </c>
      <c r="Q46" s="72"/>
      <c r="R46" s="38"/>
      <c r="S46" s="38">
        <v>25</v>
      </c>
      <c r="T46" s="38"/>
      <c r="U46" s="31"/>
    </row>
    <row r="47" spans="1:21" ht="43.9" customHeight="1" x14ac:dyDescent="0.25">
      <c r="A47" s="23">
        <v>2</v>
      </c>
      <c r="B47" s="68" t="s">
        <v>147</v>
      </c>
      <c r="C47" s="45" t="s">
        <v>148</v>
      </c>
      <c r="D47" s="25" t="s">
        <v>149</v>
      </c>
      <c r="E47" s="26" t="s">
        <v>150</v>
      </c>
      <c r="F47" s="27" t="s">
        <v>151</v>
      </c>
      <c r="G47" s="66" t="s">
        <v>38</v>
      </c>
      <c r="H47" s="66" t="s">
        <v>38</v>
      </c>
      <c r="I47" s="66" t="s">
        <v>32</v>
      </c>
      <c r="J47" s="38" t="s">
        <v>33</v>
      </c>
      <c r="K47" s="115"/>
      <c r="L47" s="30">
        <v>20.5</v>
      </c>
      <c r="M47" s="30"/>
      <c r="N47" s="30"/>
      <c r="O47" s="30"/>
      <c r="P47" s="30"/>
      <c r="Q47" s="30"/>
      <c r="R47" s="30"/>
      <c r="S47" s="30">
        <v>20.5</v>
      </c>
      <c r="T47" s="30"/>
      <c r="U47" s="31"/>
    </row>
    <row r="48" spans="1:21" ht="46.5" customHeight="1" x14ac:dyDescent="0.25">
      <c r="A48" s="23">
        <v>2</v>
      </c>
      <c r="B48" s="68" t="s">
        <v>152</v>
      </c>
      <c r="C48" s="25" t="s">
        <v>153</v>
      </c>
      <c r="D48" s="26" t="s">
        <v>21</v>
      </c>
      <c r="E48" s="27" t="s">
        <v>154</v>
      </c>
      <c r="F48" s="28" t="s">
        <v>130</v>
      </c>
      <c r="G48" s="66" t="s">
        <v>38</v>
      </c>
      <c r="H48" s="66" t="s">
        <v>38</v>
      </c>
      <c r="I48" s="66" t="s">
        <v>60</v>
      </c>
      <c r="J48" s="38" t="s">
        <v>33</v>
      </c>
      <c r="K48" s="115"/>
      <c r="L48" s="30">
        <v>12</v>
      </c>
      <c r="M48" s="30"/>
      <c r="N48" s="30"/>
      <c r="O48" s="30"/>
      <c r="P48" s="30"/>
      <c r="Q48" s="30"/>
      <c r="R48" s="30">
        <v>6</v>
      </c>
      <c r="S48" s="30"/>
      <c r="T48" s="30"/>
      <c r="U48" s="31">
        <v>6</v>
      </c>
    </row>
    <row r="49" spans="1:21" s="39" customFormat="1" ht="32.1" customHeight="1" x14ac:dyDescent="0.25">
      <c r="A49" s="23">
        <v>2</v>
      </c>
      <c r="B49" s="68" t="s">
        <v>155</v>
      </c>
      <c r="C49" s="45" t="s">
        <v>156</v>
      </c>
      <c r="D49" s="26" t="s">
        <v>46</v>
      </c>
      <c r="E49" s="73" t="s">
        <v>46</v>
      </c>
      <c r="F49" s="27" t="s">
        <v>43</v>
      </c>
      <c r="G49" s="66" t="s">
        <v>30</v>
      </c>
      <c r="H49" s="66" t="s">
        <v>38</v>
      </c>
      <c r="I49" s="66" t="s">
        <v>32</v>
      </c>
      <c r="J49" s="38"/>
      <c r="K49" s="115"/>
      <c r="L49" s="30">
        <v>3.2</v>
      </c>
      <c r="M49" s="30"/>
      <c r="N49" s="30"/>
      <c r="O49" s="30"/>
      <c r="P49" s="30">
        <v>3.2</v>
      </c>
      <c r="Q49" s="30"/>
      <c r="R49" s="30"/>
      <c r="S49" s="30"/>
      <c r="T49" s="30"/>
      <c r="U49" s="31"/>
    </row>
    <row r="50" spans="1:21" s="39" customFormat="1" ht="42.6" customHeight="1" x14ac:dyDescent="0.25">
      <c r="A50" s="23">
        <v>2</v>
      </c>
      <c r="B50" s="68" t="s">
        <v>157</v>
      </c>
      <c r="C50" s="44" t="s">
        <v>158</v>
      </c>
      <c r="D50" s="45" t="s">
        <v>75</v>
      </c>
      <c r="E50" s="45" t="s">
        <v>76</v>
      </c>
      <c r="F50" s="45" t="s">
        <v>76</v>
      </c>
      <c r="G50" s="45" t="s">
        <v>31</v>
      </c>
      <c r="H50" s="45" t="s">
        <v>31</v>
      </c>
      <c r="I50" s="66" t="s">
        <v>32</v>
      </c>
      <c r="J50" s="50" t="s">
        <v>33</v>
      </c>
      <c r="K50" s="115"/>
      <c r="L50" s="38">
        <v>1.8</v>
      </c>
      <c r="M50" s="38"/>
      <c r="N50" s="38"/>
      <c r="O50" s="38"/>
      <c r="P50" s="38"/>
      <c r="Q50" s="38"/>
      <c r="R50" s="38"/>
      <c r="S50" s="38"/>
      <c r="T50" s="38"/>
      <c r="U50" s="31">
        <v>1.8</v>
      </c>
    </row>
    <row r="51" spans="1:21" ht="42.6" customHeight="1" x14ac:dyDescent="0.25">
      <c r="A51" s="23">
        <v>2</v>
      </c>
      <c r="B51" s="74" t="s">
        <v>159</v>
      </c>
      <c r="C51" s="33" t="s">
        <v>160</v>
      </c>
      <c r="D51" s="26" t="s">
        <v>42</v>
      </c>
      <c r="E51" s="35" t="s">
        <v>161</v>
      </c>
      <c r="F51" s="28" t="s">
        <v>43</v>
      </c>
      <c r="G51" s="40"/>
      <c r="H51" s="40" t="s">
        <v>30</v>
      </c>
      <c r="I51" s="66" t="s">
        <v>32</v>
      </c>
      <c r="J51" s="41" t="s">
        <v>33</v>
      </c>
      <c r="K51" s="115"/>
      <c r="L51" s="23">
        <v>0</v>
      </c>
      <c r="M51" s="23"/>
      <c r="N51" s="23"/>
      <c r="O51" s="23"/>
      <c r="P51" s="23"/>
      <c r="Q51" s="23"/>
      <c r="R51" s="23"/>
      <c r="S51" s="23"/>
      <c r="T51" s="23"/>
      <c r="U51" s="31"/>
    </row>
    <row r="52" spans="1:21" ht="44.1" customHeight="1" x14ac:dyDescent="0.25">
      <c r="A52" s="23">
        <v>4</v>
      </c>
      <c r="B52" s="74" t="s">
        <v>162</v>
      </c>
      <c r="C52" s="33" t="s">
        <v>163</v>
      </c>
      <c r="D52" s="26" t="s">
        <v>16</v>
      </c>
      <c r="E52" s="35" t="s">
        <v>164</v>
      </c>
      <c r="F52" s="28" t="s">
        <v>29</v>
      </c>
      <c r="G52" s="36"/>
      <c r="H52" s="36" t="s">
        <v>31</v>
      </c>
      <c r="I52" s="66" t="s">
        <v>32</v>
      </c>
      <c r="J52" s="37" t="s">
        <v>39</v>
      </c>
      <c r="K52" s="116"/>
      <c r="L52" s="23">
        <v>0.5</v>
      </c>
      <c r="M52" s="23">
        <v>0.5</v>
      </c>
      <c r="N52" s="23"/>
      <c r="O52" s="23"/>
      <c r="P52" s="23"/>
      <c r="Q52" s="23"/>
      <c r="R52" s="23"/>
      <c r="S52" s="23"/>
      <c r="T52" s="23"/>
      <c r="U52" s="31"/>
    </row>
    <row r="53" spans="1:21" s="22" customFormat="1" ht="22.5" customHeight="1" x14ac:dyDescent="0.25">
      <c r="A53" s="105" t="s">
        <v>165</v>
      </c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7"/>
    </row>
    <row r="54" spans="1:21" s="39" customFormat="1" ht="44.65" customHeight="1" x14ac:dyDescent="0.25">
      <c r="A54" s="23">
        <v>2</v>
      </c>
      <c r="B54" s="75" t="s">
        <v>166</v>
      </c>
      <c r="C54" s="33" t="s">
        <v>167</v>
      </c>
      <c r="D54" s="26" t="s">
        <v>16</v>
      </c>
      <c r="E54" s="35" t="s">
        <v>168</v>
      </c>
      <c r="F54" s="28" t="s">
        <v>29</v>
      </c>
      <c r="G54" s="36"/>
      <c r="H54" s="36" t="s">
        <v>38</v>
      </c>
      <c r="I54" s="66" t="s">
        <v>32</v>
      </c>
      <c r="J54" s="37" t="s">
        <v>39</v>
      </c>
      <c r="K54" s="100"/>
      <c r="L54" s="23">
        <v>3</v>
      </c>
      <c r="M54" s="23">
        <v>3</v>
      </c>
      <c r="N54" s="23"/>
      <c r="O54" s="23"/>
      <c r="P54" s="23"/>
      <c r="Q54" s="23"/>
      <c r="R54" s="23"/>
      <c r="S54" s="23"/>
      <c r="T54" s="23"/>
      <c r="U54" s="31"/>
    </row>
    <row r="55" spans="1:21" s="22" customFormat="1" ht="22.5" customHeight="1" x14ac:dyDescent="0.25">
      <c r="A55" s="111" t="s">
        <v>169</v>
      </c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3"/>
    </row>
    <row r="56" spans="1:21" s="39" customFormat="1" ht="43.9" customHeight="1" x14ac:dyDescent="0.25">
      <c r="A56" s="23">
        <v>2</v>
      </c>
      <c r="B56" s="75" t="s">
        <v>170</v>
      </c>
      <c r="C56" s="45" t="s">
        <v>171</v>
      </c>
      <c r="D56" s="34" t="s">
        <v>17</v>
      </c>
      <c r="E56" s="35" t="s">
        <v>172</v>
      </c>
      <c r="F56" s="27" t="s">
        <v>37</v>
      </c>
      <c r="G56" s="36"/>
      <c r="H56" s="36" t="s">
        <v>38</v>
      </c>
      <c r="I56" s="66" t="s">
        <v>32</v>
      </c>
      <c r="J56" s="37" t="s">
        <v>72</v>
      </c>
      <c r="K56" s="100"/>
      <c r="L56" s="23">
        <v>0</v>
      </c>
      <c r="M56" s="23"/>
      <c r="N56" s="23">
        <v>0</v>
      </c>
      <c r="O56" s="23"/>
      <c r="P56" s="23"/>
      <c r="Q56" s="23"/>
      <c r="R56" s="23"/>
      <c r="S56" s="23"/>
      <c r="T56" s="23"/>
      <c r="U56" s="31"/>
    </row>
    <row r="57" spans="1:21" s="76" customFormat="1" ht="28.5" x14ac:dyDescent="0.25">
      <c r="A57" s="117"/>
      <c r="B57" s="118"/>
      <c r="C57" s="118"/>
      <c r="D57" s="118"/>
      <c r="E57" s="118"/>
      <c r="F57" s="118"/>
      <c r="G57" s="118"/>
      <c r="H57" s="118"/>
      <c r="I57" s="118"/>
      <c r="J57" s="119"/>
      <c r="K57" s="101"/>
      <c r="L57" s="102">
        <f>SUM(L7:L56)-8.5</f>
        <v>668.58500000000004</v>
      </c>
      <c r="M57" s="103"/>
      <c r="N57" s="103"/>
      <c r="O57" s="103"/>
      <c r="P57" s="103"/>
      <c r="Q57" s="103"/>
      <c r="R57" s="103"/>
      <c r="S57" s="103"/>
      <c r="T57" s="103"/>
      <c r="U57" s="103"/>
    </row>
    <row r="58" spans="1:21" s="82" customFormat="1" ht="12" customHeight="1" x14ac:dyDescent="0.25">
      <c r="A58" s="77"/>
      <c r="B58" s="78"/>
      <c r="C58" s="78"/>
      <c r="D58" s="78"/>
      <c r="E58" s="78"/>
      <c r="F58" s="78"/>
      <c r="G58" s="79"/>
      <c r="H58" s="79"/>
      <c r="I58" s="79"/>
      <c r="J58" s="80"/>
      <c r="K58" s="80"/>
      <c r="L58" s="81"/>
      <c r="M58" s="81"/>
      <c r="N58" s="81"/>
      <c r="O58" s="81"/>
      <c r="P58" s="81"/>
      <c r="Q58" s="81"/>
      <c r="R58" s="81"/>
      <c r="S58" s="81"/>
      <c r="T58" s="81"/>
      <c r="U58" s="81"/>
    </row>
    <row r="62" spans="1:21" x14ac:dyDescent="0.25">
      <c r="H62" s="87"/>
    </row>
    <row r="65" spans="12:12" ht="23.25" x14ac:dyDescent="0.35">
      <c r="L65" s="89"/>
    </row>
  </sheetData>
  <autoFilter ref="A5:U57" xr:uid="{00000000-0009-0000-0000-000000000000}"/>
  <mergeCells count="13">
    <mergeCell ref="A57:J57"/>
    <mergeCell ref="K36:K41"/>
    <mergeCell ref="A42:U42"/>
    <mergeCell ref="A44:U44"/>
    <mergeCell ref="K45:K52"/>
    <mergeCell ref="A53:U53"/>
    <mergeCell ref="A55:U55"/>
    <mergeCell ref="A35:U35"/>
    <mergeCell ref="M4:U4"/>
    <mergeCell ref="A6:U6"/>
    <mergeCell ref="K7:K20"/>
    <mergeCell ref="A21:U21"/>
    <mergeCell ref="K22:K34"/>
  </mergeCells>
  <conditionalFormatting sqref="A7:A20">
    <cfRule type="cellIs" dxfId="48" priority="46" operator="equal">
      <formula>4</formula>
    </cfRule>
    <cfRule type="cellIs" dxfId="47" priority="47" operator="equal">
      <formula>3</formula>
    </cfRule>
    <cfRule type="cellIs" dxfId="46" priority="48" operator="equal">
      <formula>2</formula>
    </cfRule>
    <cfRule type="cellIs" dxfId="45" priority="49" operator="equal">
      <formula>1</formula>
    </cfRule>
  </conditionalFormatting>
  <conditionalFormatting sqref="J7:J20">
    <cfRule type="cellIs" dxfId="44" priority="43" operator="equal">
      <formula>"Rød"</formula>
    </cfRule>
    <cfRule type="cellIs" dxfId="43" priority="44" operator="equal">
      <formula>"Gul"</formula>
    </cfRule>
    <cfRule type="cellIs" dxfId="42" priority="45" operator="equal">
      <formula>"Grønn"</formula>
    </cfRule>
  </conditionalFormatting>
  <conditionalFormatting sqref="A22:A34">
    <cfRule type="cellIs" dxfId="41" priority="39" operator="equal">
      <formula>4</formula>
    </cfRule>
    <cfRule type="cellIs" dxfId="40" priority="40" operator="equal">
      <formula>3</formula>
    </cfRule>
    <cfRule type="cellIs" dxfId="39" priority="41" operator="equal">
      <formula>2</formula>
    </cfRule>
    <cfRule type="cellIs" dxfId="38" priority="42" operator="equal">
      <formula>1</formula>
    </cfRule>
  </conditionalFormatting>
  <conditionalFormatting sqref="J22:J34">
    <cfRule type="cellIs" dxfId="37" priority="36" operator="equal">
      <formula>"Rød"</formula>
    </cfRule>
    <cfRule type="cellIs" dxfId="36" priority="37" operator="equal">
      <formula>"Gul"</formula>
    </cfRule>
    <cfRule type="cellIs" dxfId="35" priority="38" operator="equal">
      <formula>"Grønn"</formula>
    </cfRule>
  </conditionalFormatting>
  <conditionalFormatting sqref="A36:A41">
    <cfRule type="cellIs" dxfId="34" priority="32" operator="equal">
      <formula>4</formula>
    </cfRule>
    <cfRule type="cellIs" dxfId="33" priority="33" operator="equal">
      <formula>3</formula>
    </cfRule>
    <cfRule type="cellIs" dxfId="32" priority="34" operator="equal">
      <formula>2</formula>
    </cfRule>
    <cfRule type="cellIs" dxfId="31" priority="35" operator="equal">
      <formula>1</formula>
    </cfRule>
  </conditionalFormatting>
  <conditionalFormatting sqref="J36:J41">
    <cfRule type="cellIs" dxfId="30" priority="29" operator="equal">
      <formula>"Rød"</formula>
    </cfRule>
    <cfRule type="cellIs" dxfId="29" priority="30" operator="equal">
      <formula>"Gul"</formula>
    </cfRule>
    <cfRule type="cellIs" dxfId="28" priority="31" operator="equal">
      <formula>"Grønn"</formula>
    </cfRule>
  </conditionalFormatting>
  <conditionalFormatting sqref="A43">
    <cfRule type="cellIs" dxfId="27" priority="25" operator="equal">
      <formula>4</formula>
    </cfRule>
    <cfRule type="cellIs" dxfId="26" priority="26" operator="equal">
      <formula>3</formula>
    </cfRule>
    <cfRule type="cellIs" dxfId="25" priority="27" operator="equal">
      <formula>2</formula>
    </cfRule>
    <cfRule type="cellIs" dxfId="24" priority="28" operator="equal">
      <formula>1</formula>
    </cfRule>
  </conditionalFormatting>
  <conditionalFormatting sqref="J43">
    <cfRule type="cellIs" dxfId="23" priority="22" operator="equal">
      <formula>"Rød"</formula>
    </cfRule>
    <cfRule type="cellIs" dxfId="22" priority="23" operator="equal">
      <formula>"Gul"</formula>
    </cfRule>
    <cfRule type="cellIs" dxfId="21" priority="24" operator="equal">
      <formula>"Grønn"</formula>
    </cfRule>
  </conditionalFormatting>
  <conditionalFormatting sqref="A45:A52">
    <cfRule type="cellIs" dxfId="20" priority="18" operator="equal">
      <formula>4</formula>
    </cfRule>
    <cfRule type="cellIs" dxfId="19" priority="19" operator="equal">
      <formula>3</formula>
    </cfRule>
    <cfRule type="cellIs" dxfId="18" priority="20" operator="equal">
      <formula>2</formula>
    </cfRule>
    <cfRule type="cellIs" dxfId="17" priority="21" operator="equal">
      <formula>1</formula>
    </cfRule>
  </conditionalFormatting>
  <conditionalFormatting sqref="J45:J52">
    <cfRule type="cellIs" dxfId="16" priority="15" operator="equal">
      <formula>"Rød"</formula>
    </cfRule>
    <cfRule type="cellIs" dxfId="15" priority="16" operator="equal">
      <formula>"Gul"</formula>
    </cfRule>
    <cfRule type="cellIs" dxfId="14" priority="17" operator="equal">
      <formula>"Grønn"</formula>
    </cfRule>
  </conditionalFormatting>
  <conditionalFormatting sqref="A54">
    <cfRule type="cellIs" dxfId="13" priority="11" operator="equal">
      <formula>4</formula>
    </cfRule>
    <cfRule type="cellIs" dxfId="12" priority="12" operator="equal">
      <formula>3</formula>
    </cfRule>
    <cfRule type="cellIs" dxfId="11" priority="13" operator="equal">
      <formula>2</formula>
    </cfRule>
    <cfRule type="cellIs" dxfId="10" priority="14" operator="equal">
      <formula>1</formula>
    </cfRule>
  </conditionalFormatting>
  <conditionalFormatting sqref="J54">
    <cfRule type="cellIs" dxfId="9" priority="8" operator="equal">
      <formula>"Rød"</formula>
    </cfRule>
    <cfRule type="cellIs" dxfId="8" priority="9" operator="equal">
      <formula>"Gul"</formula>
    </cfRule>
    <cfRule type="cellIs" dxfId="7" priority="10" operator="equal">
      <formula>"Grønn"</formula>
    </cfRule>
  </conditionalFormatting>
  <conditionalFormatting sqref="A56">
    <cfRule type="cellIs" dxfId="6" priority="4" operator="equal">
      <formula>4</formula>
    </cfRule>
    <cfRule type="cellIs" dxfId="5" priority="5" operator="equal">
      <formula>3</formula>
    </cfRule>
    <cfRule type="cellIs" dxfId="4" priority="6" operator="equal">
      <formula>2</formula>
    </cfRule>
    <cfRule type="cellIs" dxfId="3" priority="7" operator="equal">
      <formula>1</formula>
    </cfRule>
  </conditionalFormatting>
  <conditionalFormatting sqref="J56">
    <cfRule type="cellIs" dxfId="2" priority="1" operator="equal">
      <formula>"Rød"</formula>
    </cfRule>
    <cfRule type="cellIs" dxfId="1" priority="2" operator="equal">
      <formula>"Gul"</formula>
    </cfRule>
    <cfRule type="cellIs" dxfId="0" priority="3" operator="equal">
      <formula>"Grønn"</formula>
    </cfRule>
  </conditionalFormatting>
  <dataValidations count="2">
    <dataValidation type="list" allowBlank="1" showInputMessage="1" showErrorMessage="1" sqref="A43 A45:A52 A7:A20 A36:A41 A54 A22:A34 A56" xr:uid="{00000000-0002-0000-0000-000000000000}">
      <formula1>Prioritet</formula1>
    </dataValidation>
    <dataValidation type="list" allowBlank="1" showInputMessage="1" showErrorMessage="1" sqref="H45:H50 H36:H38 H40 H43 H54 H22:H34 G58:I58 G31 H7:H12 G25 H16:H20 G38 G41:H41 H52 H56" xr:uid="{00000000-0002-0000-0000-000001000000}">
      <formula1>Fase</formula1>
    </dataValidation>
  </dataValidations>
  <pageMargins left="7.874015748031496E-2" right="7.874015748031496E-2" top="7.874015748031496E-2" bottom="7.874015748031496E-2" header="0.31496062992125984" footer="0.31496062992125984"/>
  <pageSetup paperSize="8" scale="48" orientation="portrait" r:id="rId1"/>
  <headerFooter>
    <oddHeader xml:space="preserve">&amp;CNasjonal e-helseportefølje 2018
</oddHeader>
    <oddFooter>&amp;L&amp;D &amp;T&amp;RSide &amp;P av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DD67D9B0C14304BB7C0C97CDBB7F7B6" ma:contentTypeVersion="1" ma:contentTypeDescription="Opprett et nytt dokument." ma:contentTypeScope="" ma:versionID="646c93a96d3a33da71fab665c374da2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0c0180eee9ee720d3a6c588d300bb7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lagt startdato" ma:description="Planlagt startdato er en områdekolonne som opprettes av publiseringsfunksjonen. Den brukes til å angi dato og klokkeslett for når denne siden vises for første gang for besøkende på området." ma:hidden="true" ma:internalName="PublishingStartDate">
      <xsd:simpleType>
        <xsd:restriction base="dms:Unknown"/>
      </xsd:simpleType>
    </xsd:element>
    <xsd:element name="PublishingExpirationDate" ma:index="9" nillable="true" ma:displayName="Planlagt utløpsdato" ma:description="Planlagt sluttdato er en områdekolonne som opprettes av publiseringsfunksjonen. Den brukes til å angi dato og klokkeslett for når denne siden ikke lenger vises for besøkende på området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142E50-A5A3-4945-8BF8-F7E74757AC75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5C66A10-E8B2-4900-B7E2-6570FD80BC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8919349-C075-490D-A963-2D7885CB13C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Nasjonal portefølje 2018</vt:lpstr>
      <vt:lpstr>'Nasjonal portefølje 2018'!Utskriftsområde</vt:lpstr>
      <vt:lpstr>'Nasjonal portefølje 2018'!Utskriftstitler</vt:lpstr>
    </vt:vector>
  </TitlesOfParts>
  <Company>Ernst &amp; Young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Skogseth, Pernille</dc:creator>
  <cp:lastModifiedBy>Ingvill Eriksen</cp:lastModifiedBy>
  <dcterms:created xsi:type="dcterms:W3CDTF">2018-02-05T11:27:30Z</dcterms:created>
  <dcterms:modified xsi:type="dcterms:W3CDTF">2019-04-03T08:21:34Z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0x010100BDD67D9B0C14304BB7C0C97CDBB7F7B6</vt:lpwstr>
  </property>
</Properties>
</file>